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Nas-isa-temp\isa\01 - PROJETS ISA\ISA094 - LOGEMENTS MAHINA AFFAIRES MARITIMES\01 - ETUDES\06 - DCE\04 - RENDUS\V4\02 - PIECES ECRITES PAR LOT\LOT 4 - SECOND OEUVRE\"/>
    </mc:Choice>
  </mc:AlternateContent>
  <xr:revisionPtr revIDLastSave="0" documentId="8_{1896D378-299D-4891-ABE7-0B57F000E9AA}" xr6:coauthVersionLast="47" xr6:coauthVersionMax="47" xr10:uidLastSave="{00000000-0000-0000-0000-000000000000}"/>
  <bookViews>
    <workbookView xWindow="28680" yWindow="-3645" windowWidth="29040" windowHeight="15990" tabRatio="750" xr2:uid="{28F273C3-1A1E-4CBA-9D91-2F1385DFF979}"/>
  </bookViews>
  <sheets>
    <sheet name="LOT 04 " sheetId="29" r:id="rId1"/>
  </sheets>
  <definedNames>
    <definedName name="pondv1c" localSheetId="0">#REF!</definedName>
    <definedName name="pondv1c">#REF!</definedName>
    <definedName name="spondelza" localSheetId="0">#REF!</definedName>
    <definedName name="spondelza">#REF!</definedName>
    <definedName name="spondlabbe" localSheetId="0">#REF!</definedName>
    <definedName name="spondlabbe">#REF!</definedName>
    <definedName name="Totalelzea" localSheetId="0">#REF!</definedName>
    <definedName name="Totalelzea">#REF!</definedName>
    <definedName name="Totallabbe" localSheetId="0">#REF!</definedName>
    <definedName name="Totallabbe">#REF!</definedName>
    <definedName name="v1c" localSheetId="0">#REF!</definedName>
    <definedName name="v1c">#REF!</definedName>
    <definedName name="_xlnm.Print_Area" localSheetId="0">'LOT 04 '!$A$1:$I$133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9" i="29" l="1"/>
  <c r="E39" i="29"/>
  <c r="I132" i="29"/>
  <c r="I131" i="29"/>
  <c r="I128" i="29"/>
  <c r="I130" i="29"/>
  <c r="I117" i="29"/>
  <c r="I122" i="29"/>
  <c r="I126" i="29"/>
  <c r="I127" i="29"/>
  <c r="I125" i="29"/>
  <c r="E69" i="29"/>
  <c r="I69" i="29" s="1"/>
  <c r="I121" i="29"/>
  <c r="I118" i="29"/>
  <c r="I116" i="29"/>
  <c r="I115" i="29"/>
  <c r="I119" i="29" s="1"/>
  <c r="I79" i="29"/>
  <c r="I109" i="29"/>
  <c r="I108" i="29"/>
  <c r="I105" i="29"/>
  <c r="I104" i="29"/>
  <c r="I103" i="29"/>
  <c r="I102" i="29"/>
  <c r="I101" i="29"/>
  <c r="I95" i="29"/>
  <c r="I94" i="29"/>
  <c r="I93" i="29"/>
  <c r="I92" i="29"/>
  <c r="I89" i="29"/>
  <c r="I88" i="29"/>
  <c r="I87" i="29"/>
  <c r="I86" i="29"/>
  <c r="I81" i="29"/>
  <c r="I80" i="29"/>
  <c r="I78" i="29"/>
  <c r="I77" i="29"/>
  <c r="I74" i="29"/>
  <c r="I73" i="29"/>
  <c r="I70" i="29"/>
  <c r="I68" i="29"/>
  <c r="I67" i="29"/>
  <c r="I66" i="29"/>
  <c r="I65" i="29"/>
  <c r="I64" i="29"/>
  <c r="I63" i="29"/>
  <c r="I60" i="29"/>
  <c r="I59" i="29"/>
  <c r="I58" i="29"/>
  <c r="I52" i="29"/>
  <c r="E51" i="29"/>
  <c r="I51" i="29" s="1"/>
  <c r="I50" i="29"/>
  <c r="I47" i="29"/>
  <c r="I46" i="29"/>
  <c r="I45" i="29"/>
  <c r="I38" i="29"/>
  <c r="I37" i="29"/>
  <c r="I34" i="29"/>
  <c r="I32" i="29"/>
  <c r="I31" i="29"/>
  <c r="I30" i="29"/>
  <c r="I28" i="29"/>
  <c r="I26" i="29"/>
  <c r="I25" i="29"/>
  <c r="I23" i="29"/>
  <c r="I21" i="29"/>
  <c r="I20" i="29"/>
  <c r="I123" i="29" l="1"/>
  <c r="I96" i="29"/>
  <c r="I110" i="29"/>
  <c r="I82" i="29"/>
  <c r="I54" i="29"/>
  <c r="I41" i="29"/>
  <c r="I112" i="29" l="1"/>
</calcChain>
</file>

<file path=xl/sharedStrings.xml><?xml version="1.0" encoding="utf-8"?>
<sst xmlns="http://schemas.openxmlformats.org/spreadsheetml/2006/main" count="241" uniqueCount="168">
  <si>
    <t>UNITE</t>
  </si>
  <si>
    <t>m²</t>
  </si>
  <si>
    <t>SOUS TOTAL</t>
  </si>
  <si>
    <t>ml</t>
  </si>
  <si>
    <t>ft</t>
  </si>
  <si>
    <t>Compte prorata - inclus dans les Prix Unitaires</t>
  </si>
  <si>
    <t>Dossier des ouvrages éxécutés</t>
  </si>
  <si>
    <t>Essais et contrôles</t>
  </si>
  <si>
    <t>Etudes d'exécution</t>
  </si>
  <si>
    <t>Installation de chantier, sécurité, nettoyage de chantier</t>
  </si>
  <si>
    <t>TRAVAUX PREPARATOIRES</t>
  </si>
  <si>
    <t>PRIX TOTAL</t>
  </si>
  <si>
    <t>PRIX UNITAIRE</t>
  </si>
  <si>
    <t xml:space="preserve">QUANTITE </t>
  </si>
  <si>
    <t>DESIGNATION</t>
  </si>
  <si>
    <t>Les frais résultants du compte prorata doivent être inclus aux prix global et forfaitaire.</t>
  </si>
  <si>
    <t>L'entreprise doit faire son affaire de chiffrer les quantités et volumes des ouvrages. Les quantités indiquées ci-dessous ne sont fournies qu'à titre indicatif, sans aucun engagement du Maître d'Œuvre ni du Maître d'Ouvrage. Les prestations ainsi que les prix comprendront toutes les prescriptions et sujétions indiquées dans le CCTP (y compris la fourniture, la pose et tous les accessoires). Une visite de site et un repérage des zones à traiter sera obligatoire.</t>
  </si>
  <si>
    <t>Maître d'œuvre :</t>
  </si>
  <si>
    <t>u</t>
  </si>
  <si>
    <t>Revêtement de sol</t>
  </si>
  <si>
    <t xml:space="preserve">MONTANT TOTAL TRAVAUX ESTIMATION (HT) </t>
  </si>
  <si>
    <t xml:space="preserve">Cloisons </t>
  </si>
  <si>
    <t>Faux plafonds</t>
  </si>
  <si>
    <t>Faïence</t>
  </si>
  <si>
    <t>Menuiserie aluminium</t>
  </si>
  <si>
    <t>Portes bois</t>
  </si>
  <si>
    <t>RSC- 01 - Carrelage intérieur R9</t>
  </si>
  <si>
    <t xml:space="preserve">RSC- 03 - Carrelage douche R11 </t>
  </si>
  <si>
    <t>RSC- 02 - Carrelage salle de bain R10</t>
  </si>
  <si>
    <t>RSC- 04 - Carrelage zone extérieure R10</t>
  </si>
  <si>
    <t>Peinture extérieure</t>
  </si>
  <si>
    <t>Ft</t>
  </si>
  <si>
    <t>Divers et finitions</t>
  </si>
  <si>
    <t xml:space="preserve">   Localisation :    sur murs et poutres villas</t>
  </si>
  <si>
    <t xml:space="preserve">   Localisation :    sur pilotis</t>
  </si>
  <si>
    <t xml:space="preserve">   Localisation :    sur mur séparatif entre villas</t>
  </si>
  <si>
    <t>Peinture intérieure</t>
  </si>
  <si>
    <t xml:space="preserve">PI-2 - Peinture satinée sur bois et dérivés </t>
  </si>
  <si>
    <t>PE-3 - Peinture sur tuyauteries PVC (descente eaux pluviles, remontée) ventilation)</t>
  </si>
  <si>
    <t xml:space="preserve">Placard et meubles </t>
  </si>
  <si>
    <t>Serrurerie</t>
  </si>
  <si>
    <t>CL - 02  - Cloisons plaque de plâtre simple avec isolant - BA18 + Rail 48 + isolant</t>
  </si>
  <si>
    <t>CL - 01 - Cloisons plaque de plâtre simple - BA18 + Rail 48</t>
  </si>
  <si>
    <t>CL - 03 - Cloisons plaque de plâtre simple avec isolant - BA18 + Rail 70 + isolant</t>
  </si>
  <si>
    <t>FP-01 - Faux plafond en PVC joints invisibles en intérieur</t>
  </si>
  <si>
    <t xml:space="preserve">Système d'étanchéité liquide sol </t>
  </si>
  <si>
    <t xml:space="preserve">Système d'étanchéité liquide mur </t>
  </si>
  <si>
    <t>Plinthe RSC-01 - Plinthe découpé Ht : 0,07</t>
  </si>
  <si>
    <t>Plinthe RSC-02 - Plinthe découpé Ht : 0,07</t>
  </si>
  <si>
    <t>Plinthe RSC-04 - Plinthe découpé Ht : 0,07</t>
  </si>
  <si>
    <t xml:space="preserve">RMC-01 - Faïence mural douche toute hauteur </t>
  </si>
  <si>
    <t>Pose siphon de douche (raccord d'étanchéité et contrôle hauteur de pose)</t>
  </si>
  <si>
    <t>Baie vitrée</t>
  </si>
  <si>
    <t>Fenêtre fixe</t>
  </si>
  <si>
    <t>Fenêtre jalousie</t>
  </si>
  <si>
    <t>Fenêtre à projection</t>
  </si>
  <si>
    <t>Fenêtre coulissante et à projection</t>
  </si>
  <si>
    <t>Surbot douche béton ht 13 cm</t>
  </si>
  <si>
    <t>Plots béton pour traversées de dalle</t>
  </si>
  <si>
    <t>Bloc porte aluminium vitrée</t>
  </si>
  <si>
    <t>Hotte</t>
  </si>
  <si>
    <t>Four encastré</t>
  </si>
  <si>
    <t xml:space="preserve">Plaque chauffante électrique </t>
  </si>
  <si>
    <t>Réfrigérateur</t>
  </si>
  <si>
    <t xml:space="preserve">Système de ventilation des combles </t>
  </si>
  <si>
    <t>PE-2 - Peinture sur métaux ferreux non ferreux (ex :cadre bardage bois)
Charpente métallique visible en extérieur a peindre</t>
  </si>
  <si>
    <t xml:space="preserve">A - MENUISERIE ALU / SERRURRERIE </t>
  </si>
  <si>
    <t>B - CLOIONS /  FAUX PLAFONDS</t>
  </si>
  <si>
    <t>C - REVETEMENT DE SOL ET MUR</t>
  </si>
  <si>
    <t>Étanchéité - Préparation du support</t>
  </si>
  <si>
    <t xml:space="preserve">D - MENUISERIE BOIS / BARDAGE </t>
  </si>
  <si>
    <t>E -  PEINTURES</t>
  </si>
  <si>
    <t>B-01</t>
  </si>
  <si>
    <t>B-02</t>
  </si>
  <si>
    <t>B-03</t>
  </si>
  <si>
    <t>B-04</t>
  </si>
  <si>
    <t>C-01</t>
  </si>
  <si>
    <t>C-02</t>
  </si>
  <si>
    <t>C-03</t>
  </si>
  <si>
    <t>C-04</t>
  </si>
  <si>
    <t>C-05</t>
  </si>
  <si>
    <t>C-06</t>
  </si>
  <si>
    <t>C-07</t>
  </si>
  <si>
    <t>C-08</t>
  </si>
  <si>
    <t>C-09</t>
  </si>
  <si>
    <t>C-10</t>
  </si>
  <si>
    <t>C-12</t>
  </si>
  <si>
    <t>C-13</t>
  </si>
  <si>
    <t>C-14</t>
  </si>
  <si>
    <t>BPB-01 - Porte battante simple à âme alvéolaire - Dim passage : 0,70 x 2,04m - 
Prêt à peindre</t>
  </si>
  <si>
    <t>BPB-02 - Porte battante simple à âme alvéolaire - Dim passage : 0,80 x 2,04m - 
Prêt à peindre</t>
  </si>
  <si>
    <t>D-01</t>
  </si>
  <si>
    <t>D-02</t>
  </si>
  <si>
    <t>D-03</t>
  </si>
  <si>
    <t>D-04</t>
  </si>
  <si>
    <t>D-05</t>
  </si>
  <si>
    <t>D-06</t>
  </si>
  <si>
    <t>D-07</t>
  </si>
  <si>
    <t>E-01</t>
  </si>
  <si>
    <t>E-02</t>
  </si>
  <si>
    <t>E-03</t>
  </si>
  <si>
    <t>E-04</t>
  </si>
  <si>
    <t>E-05</t>
  </si>
  <si>
    <t>A-01</t>
  </si>
  <si>
    <t>A-02</t>
  </si>
  <si>
    <t>A-03</t>
  </si>
  <si>
    <t>A-04</t>
  </si>
  <si>
    <t>A-05</t>
  </si>
  <si>
    <t>A-06</t>
  </si>
  <si>
    <t>A-07</t>
  </si>
  <si>
    <t>A-08</t>
  </si>
  <si>
    <t>A-09</t>
  </si>
  <si>
    <t>A-10</t>
  </si>
  <si>
    <t>A-11</t>
  </si>
  <si>
    <t>A-13</t>
  </si>
  <si>
    <t xml:space="preserve">PI-1 - Peinture acrylique velours sur parois verticales </t>
  </si>
  <si>
    <t>PE-1 - Peinture pilolite façade de type D3 - Bi-color selon choix architecte</t>
  </si>
  <si>
    <r>
      <t xml:space="preserve">Maître d'ouvrage :
</t>
    </r>
    <r>
      <rPr>
        <sz val="14"/>
        <color theme="1"/>
        <rFont val="Century Gothic"/>
        <family val="2"/>
      </rPr>
      <t xml:space="preserve">Direction générale des affaires maritimes de la pêche et aquaculture </t>
    </r>
  </si>
  <si>
    <r>
      <t xml:space="preserve">MARCHÉS DE TRAVAUX	</t>
    </r>
    <r>
      <rPr>
        <b/>
        <sz val="16"/>
        <color theme="1"/>
        <rFont val="Century Gothic"/>
        <family val="2"/>
      </rPr>
      <t xml:space="preserve">
</t>
    </r>
    <r>
      <rPr>
        <sz val="16"/>
        <color theme="1"/>
        <rFont val="Century Gothic"/>
        <family val="2"/>
      </rPr>
      <t>LOGEMENTS MAHINA AFFAIRES MARITIMES</t>
    </r>
  </si>
  <si>
    <t>RSC- 04e - Carrelage escalier R10 y/c nez de marche antidérapants (palier d'entrée)</t>
  </si>
  <si>
    <t>Profil type 03 - Nez de dalle sans recouvrement  (carrelage ext)</t>
  </si>
  <si>
    <t>RMC-02 - Crédence cuisine Ht :  0,5 m</t>
  </si>
  <si>
    <t>FG-02 -  Façade de gaine (ETEL) - Dim : 0,40 x 2,10m</t>
  </si>
  <si>
    <t>FG-01 -  Façade de gaine (ETEL) - Dim : 0,60 x 2,10m</t>
  </si>
  <si>
    <t>BPV-01 - Dimen 1,40 x 2,30</t>
  </si>
  <si>
    <t>BPV-02 - Dimen 1,03 x 2,30</t>
  </si>
  <si>
    <t>BVC-01 - Dimension 3,18 x 2,30</t>
  </si>
  <si>
    <t>FCP-01 - Dimension 2,20 x 1,30</t>
  </si>
  <si>
    <t>FCP-02 - Dimension 2,80 x 1,30</t>
  </si>
  <si>
    <t>FF-01 - Dimension 1,40 x 2,50</t>
  </si>
  <si>
    <t>FJ-01 - Dimension 0,80 x 1,00</t>
  </si>
  <si>
    <t>FJ-02 - Dimension 0,80 x 1,30 (vitrage opaque)</t>
  </si>
  <si>
    <t>FJ-03 - Dimension 0,80 x 0,76</t>
  </si>
  <si>
    <t>FP-01 - Dimension 0,80 x 1,30</t>
  </si>
  <si>
    <t>Ensemble meubles cuisine - Hors électroménager</t>
  </si>
  <si>
    <t>PT-01 - Plan de travail bois buanderie 2,63 x 0,65</t>
  </si>
  <si>
    <t>B-05</t>
  </si>
  <si>
    <t>Trappe technique en plafond PVC 40x40</t>
  </si>
  <si>
    <r>
      <t xml:space="preserve">LOT 04 - SECOND OEUVRE
</t>
    </r>
    <r>
      <rPr>
        <b/>
        <u/>
        <sz val="18"/>
        <color theme="1"/>
        <rFont val="Century Gothic"/>
        <family val="1"/>
      </rPr>
      <t>Décomposition du Prix Global et Forfaitaire
 (D.P.G.F.)</t>
    </r>
  </si>
  <si>
    <t>B-06</t>
  </si>
  <si>
    <t>Coffre en plaque de plâtre sur ossature métallique y compris jouée ht 0,40</t>
  </si>
  <si>
    <t xml:space="preserve">PP-01 - Placard de chambre Taille 0,60 x 2,42 </t>
  </si>
  <si>
    <t xml:space="preserve">PP-02 - Placard de chambre Taille 0,60 x 1,89 </t>
  </si>
  <si>
    <t>PP-03 - Placard de chambre Taille 0,60 x 1,50</t>
  </si>
  <si>
    <t xml:space="preserve"> [PSE 01 - ELECTROMENAGER] PRESTATION SUPPLEMENTAIRE EVENTUELLE</t>
  </si>
  <si>
    <t xml:space="preserve"> [PSE 03 - PORTE PLACARD] PRESTATION SUPPLEMENTAIRE EVENTUELLE</t>
  </si>
  <si>
    <t>GC-01 - Garde corps</t>
  </si>
  <si>
    <t>Bardages en bois local y/c cadre bois de fixation</t>
  </si>
  <si>
    <t>TOTAL PSE 01 :</t>
  </si>
  <si>
    <t>TOTAL PSE 02 :</t>
  </si>
  <si>
    <t>TOTAL PSE 03 :</t>
  </si>
  <si>
    <t>Profil type 01 - Profil de transition seuil de porte</t>
  </si>
  <si>
    <t xml:space="preserve">Profils type 02 - Baguettes de finitions </t>
  </si>
  <si>
    <t>C-11</t>
  </si>
  <si>
    <t xml:space="preserve">PP-04 - Bureau 0,60 x1,00 </t>
  </si>
  <si>
    <t xml:space="preserve"> [PSE 02 - CUISINE ET BUANDERIE] PRESTATION SUPPLEMENTAIRE EVENTUELLE</t>
  </si>
  <si>
    <t>EC-01</t>
  </si>
  <si>
    <t>EC-02</t>
  </si>
  <si>
    <t>EC-03</t>
  </si>
  <si>
    <t>EC-04</t>
  </si>
  <si>
    <t xml:space="preserve">Portes coulissantes pour placard : PP-01 - Placard de chambre Taille 0,60 x 2,42 </t>
  </si>
  <si>
    <t xml:space="preserve">Portes coulissantes pour placard : PP-02 - Placard de chambre Taille 0,60 x 1,89 </t>
  </si>
  <si>
    <t>Portes coulissantes pour placard : PP-03 - Placard de chambre Taille 0,60 x 1,50</t>
  </si>
  <si>
    <t>Inclus dans les prix unitaires</t>
  </si>
  <si>
    <t xml:space="preserve"> [PSE 04 - BARDAGE BOIS] PRESTATION SUPPLEMENTAIRE EVENTUELLE</t>
  </si>
  <si>
    <t>TOTAL PSE 04 :</t>
  </si>
  <si>
    <t>A-12</t>
  </si>
  <si>
    <t>Maille inox pour vegetalisation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</si>
</sst>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 [$XPF]_-;\-* #,##0\ [$XPF]_-;_-* &quot;-&quot;??\ [$XPF]_-;_-@_-"/>
    <numFmt numFmtId="165" formatCode="#,##0.00\ &quot;F&quot;;[Red]\-#,##0.00\ &quot;F&quot;"/>
    <numFmt numFmtId="166" formatCode="#,##0\ [$XPF]"/>
    <numFmt numFmtId="167" formatCode="_-* #,##0\ [$XPF]_-;\-* #,##0\ [$XPF]_-;_-* &quot;-&quot;\ [$XPF]_-;_-@_-"/>
    <numFmt numFmtId="168" formatCode="0.000%"/>
    <numFmt numFmtId="169" formatCode="_-* #,##0.00\ _F_-;\-* #,##0.00\ _F_-;_-* &quot;-&quot;??\ _F_-;_-@_-"/>
  </numFmts>
  <fonts count="42">
    <font>
      <sz val="12"/>
      <color theme="1"/>
      <name val="Calibri"/>
      <family val="2"/>
      <scheme val="minor"/>
    </font>
    <font>
      <sz val="12"/>
      <name val="Century Gothic"/>
      <family val="1"/>
    </font>
    <font>
      <b/>
      <sz val="12"/>
      <name val="Century Gothic"/>
      <family val="1"/>
    </font>
    <font>
      <sz val="10"/>
      <name val="Arial"/>
      <family val="2"/>
    </font>
    <font>
      <sz val="10"/>
      <name val="MS Sans Serif"/>
    </font>
    <font>
      <sz val="10"/>
      <name val="MS Sans Serif"/>
      <family val="2"/>
    </font>
    <font>
      <sz val="10"/>
      <name val="Arial"/>
      <family val="2"/>
    </font>
    <font>
      <sz val="12"/>
      <color theme="1"/>
      <name val="Calibri"/>
      <family val="2"/>
      <scheme val="minor"/>
    </font>
    <font>
      <b/>
      <sz val="12"/>
      <color theme="1"/>
      <name val="Calibri"/>
      <family val="2"/>
      <scheme val="minor"/>
    </font>
    <font>
      <sz val="12"/>
      <color theme="0" tint="-0.249977111117893"/>
      <name val="Calibri"/>
      <family val="2"/>
      <scheme val="minor"/>
    </font>
    <font>
      <b/>
      <sz val="12"/>
      <color theme="0" tint="-0.249977111117893"/>
      <name val="Calibri"/>
      <family val="2"/>
      <scheme val="minor"/>
    </font>
    <font>
      <sz val="12"/>
      <color theme="1"/>
      <name val="Century Gothic"/>
      <family val="1"/>
    </font>
    <font>
      <b/>
      <sz val="12"/>
      <color theme="1"/>
      <name val="Century Gothic"/>
      <family val="1"/>
    </font>
    <font>
      <b/>
      <sz val="14"/>
      <color theme="1"/>
      <name val="Century Gothic"/>
      <family val="1"/>
    </font>
    <font>
      <u/>
      <sz val="12"/>
      <color theme="1"/>
      <name val="Calibri"/>
      <family val="2"/>
      <scheme val="minor"/>
    </font>
    <font>
      <b/>
      <u/>
      <sz val="12"/>
      <color theme="1"/>
      <name val="Century Gothic"/>
      <family val="2"/>
    </font>
    <font>
      <u/>
      <sz val="12"/>
      <color theme="1"/>
      <name val="Century Gothic"/>
      <family val="1"/>
    </font>
    <font>
      <b/>
      <sz val="12"/>
      <color theme="1"/>
      <name val="Century Gothic"/>
      <family val="2"/>
    </font>
    <font>
      <sz val="12"/>
      <name val="Century Gothic"/>
      <family val="2"/>
    </font>
    <font>
      <b/>
      <sz val="13"/>
      <color theme="1"/>
      <name val="Century Gothic"/>
      <family val="1"/>
    </font>
    <font>
      <b/>
      <sz val="18"/>
      <color theme="1"/>
      <name val="Century Gothic"/>
      <family val="1"/>
    </font>
    <font>
      <b/>
      <u/>
      <sz val="18"/>
      <color theme="1"/>
      <name val="Century Gothic"/>
      <family val="1"/>
    </font>
    <font>
      <u/>
      <sz val="14"/>
      <color theme="1"/>
      <name val="Century Gothic"/>
      <family val="2"/>
    </font>
    <font>
      <b/>
      <sz val="16"/>
      <color theme="1"/>
      <name val="Century Gothic"/>
      <family val="1"/>
    </font>
    <font>
      <sz val="16"/>
      <color theme="1"/>
      <name val="Century Gothic"/>
      <family val="2"/>
    </font>
    <font>
      <b/>
      <sz val="16"/>
      <color theme="1"/>
      <name val="Century Gothic"/>
      <family val="2"/>
    </font>
    <font>
      <b/>
      <u/>
      <sz val="12"/>
      <name val="Century Gothic"/>
      <family val="2"/>
    </font>
    <font>
      <sz val="11"/>
      <name val="Calibri"/>
      <family val="2"/>
    </font>
    <font>
      <sz val="12"/>
      <color rgb="FF002060"/>
      <name val="Century Gothic"/>
      <family val="2"/>
    </font>
    <font>
      <b/>
      <sz val="12"/>
      <color rgb="FF002060"/>
      <name val="Century Gothic"/>
      <family val="2"/>
    </font>
    <font>
      <sz val="12"/>
      <color theme="1"/>
      <name val="Century Gothic"/>
      <family val="2"/>
    </font>
    <font>
      <b/>
      <sz val="12"/>
      <color rgb="FFFF0000"/>
      <name val="Century Gothic"/>
      <family val="2"/>
    </font>
    <font>
      <b/>
      <sz val="12"/>
      <name val="Century Gothic"/>
      <family val="2"/>
    </font>
    <font>
      <sz val="9"/>
      <name val="Arial"/>
      <family val="2"/>
    </font>
    <font>
      <sz val="11"/>
      <color theme="1"/>
      <name val="Century Gothic"/>
      <family val="2"/>
    </font>
    <font>
      <sz val="14"/>
      <color theme="1"/>
      <name val="Century Gothic"/>
      <family val="2"/>
    </font>
    <font>
      <sz val="11"/>
      <name val="Century Gothic"/>
      <family val="2"/>
    </font>
    <font>
      <sz val="12"/>
      <name val="Calibri"/>
      <family val="2"/>
      <scheme val="minor"/>
    </font>
    <font>
      <sz val="10"/>
      <name val="Geneva"/>
    </font>
    <font>
      <sz val="10"/>
      <name val="Geneva"/>
      <family val="2"/>
    </font>
    <font>
      <sz val="8"/>
      <name val="Calibri"/>
      <family val="2"/>
      <scheme val="minor"/>
    </font>
    <font>
      <i/>
      <sz val="12"/>
      <name val="Century Gothic"/>
      <family val="2"/>
    </font>
  </fonts>
  <fills count="7">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indexed="64"/>
      </right>
      <top/>
      <bottom/>
      <diagonal/>
    </border>
    <border>
      <left style="thin">
        <color auto="1"/>
      </left>
      <right style="thin">
        <color auto="1"/>
      </right>
      <top/>
      <bottom style="thin">
        <color auto="1"/>
      </bottom>
      <diagonal/>
    </border>
    <border>
      <left style="thin">
        <color indexed="64"/>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theme="1"/>
      </bottom>
      <diagonal/>
    </border>
    <border>
      <left style="thin">
        <color indexed="64"/>
      </left>
      <right/>
      <top/>
      <bottom style="thin">
        <color theme="1"/>
      </bottom>
      <diagonal/>
    </border>
    <border>
      <left style="thin">
        <color theme="1"/>
      </left>
      <right/>
      <top style="thin">
        <color theme="1"/>
      </top>
      <bottom style="thin">
        <color theme="1"/>
      </bottom>
      <diagonal/>
    </border>
    <border>
      <left/>
      <right style="thin">
        <color indexed="64"/>
      </right>
      <top/>
      <bottom/>
      <diagonal/>
    </border>
    <border>
      <left style="thin">
        <color indexed="64"/>
      </left>
      <right/>
      <top/>
      <bottom/>
      <diagonal/>
    </border>
    <border>
      <left style="thin">
        <color rgb="FF000000"/>
      </left>
      <right style="thin">
        <color rgb="FF000000"/>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21">
    <xf numFmtId="0" fontId="0" fillId="0" borderId="0"/>
    <xf numFmtId="0" fontId="3" fillId="0" borderId="0"/>
    <xf numFmtId="0" fontId="4" fillId="0" borderId="0"/>
    <xf numFmtId="38" fontId="5" fillId="0" borderId="0" applyFont="0" applyFill="0" applyBorder="0" applyAlignment="0" applyProtection="0"/>
    <xf numFmtId="40" fontId="5" fillId="0" borderId="0" applyFont="0" applyFill="0" applyBorder="0" applyAlignment="0" applyProtection="0"/>
    <xf numFmtId="9" fontId="4" fillId="0" borderId="0" applyFont="0" applyFill="0" applyBorder="0" applyAlignment="0" applyProtection="0"/>
    <xf numFmtId="0" fontId="6" fillId="0" borderId="0"/>
    <xf numFmtId="0" fontId="3" fillId="0" borderId="0"/>
    <xf numFmtId="165" fontId="5" fillId="0" borderId="0" applyFont="0" applyFill="0" applyBorder="0" applyAlignment="0" applyProtection="0"/>
    <xf numFmtId="0" fontId="7" fillId="0" borderId="0"/>
    <xf numFmtId="9" fontId="7" fillId="0" borderId="0" applyFont="0" applyFill="0" applyBorder="0" applyAlignment="0" applyProtection="0"/>
    <xf numFmtId="169" fontId="3" fillId="0" borderId="0" applyFont="0" applyFill="0" applyBorder="0" applyAlignment="0" applyProtection="0"/>
    <xf numFmtId="0" fontId="27" fillId="0" borderId="0"/>
    <xf numFmtId="0" fontId="33" fillId="0" borderId="0"/>
    <xf numFmtId="0" fontId="38" fillId="0" borderId="0"/>
    <xf numFmtId="0" fontId="38" fillId="0" borderId="0"/>
    <xf numFmtId="0" fontId="39" fillId="0" borderId="0"/>
    <xf numFmtId="0" fontId="3" fillId="0" borderId="0" applyNumberFormat="0" applyFill="0" applyBorder="0" applyAlignment="0" applyProtection="0"/>
    <xf numFmtId="0" fontId="39" fillId="0" borderId="0"/>
    <xf numFmtId="0" fontId="3" fillId="0" borderId="0"/>
    <xf numFmtId="0" fontId="3" fillId="0" borderId="0"/>
  </cellStyleXfs>
  <cellXfs count="134">
    <xf numFmtId="0" fontId="0" fillId="0" borderId="0" xfId="0"/>
    <xf numFmtId="3" fontId="7" fillId="0" borderId="0" xfId="9" applyNumberFormat="1"/>
    <xf numFmtId="3" fontId="7" fillId="0" borderId="0" xfId="9" applyNumberFormat="1" applyAlignment="1">
      <alignment vertical="center"/>
    </xf>
    <xf numFmtId="3" fontId="7" fillId="0" borderId="0" xfId="9" applyNumberFormat="1" applyAlignment="1">
      <alignment horizontal="right"/>
    </xf>
    <xf numFmtId="3" fontId="0" fillId="0" borderId="0" xfId="0" applyNumberFormat="1"/>
    <xf numFmtId="3" fontId="8" fillId="0" borderId="0" xfId="9" applyNumberFormat="1" applyFont="1" applyAlignment="1">
      <alignment vertical="center"/>
    </xf>
    <xf numFmtId="3" fontId="9" fillId="0" borderId="0" xfId="9" applyNumberFormat="1" applyFont="1"/>
    <xf numFmtId="3" fontId="9" fillId="0" borderId="0" xfId="9" applyNumberFormat="1" applyFont="1" applyAlignment="1">
      <alignment vertical="center"/>
    </xf>
    <xf numFmtId="3" fontId="9" fillId="0" borderId="0" xfId="0" applyNumberFormat="1" applyFont="1"/>
    <xf numFmtId="3" fontId="10" fillId="0" borderId="0" xfId="9" applyNumberFormat="1" applyFont="1" applyAlignment="1">
      <alignment vertical="center"/>
    </xf>
    <xf numFmtId="3" fontId="1" fillId="0" borderId="0" xfId="0" applyNumberFormat="1" applyFont="1" applyAlignment="1">
      <alignment horizontal="center" vertical="center"/>
    </xf>
    <xf numFmtId="3" fontId="12" fillId="0" borderId="0" xfId="9" applyNumberFormat="1" applyFont="1" applyAlignment="1">
      <alignment horizontal="left" vertical="center"/>
    </xf>
    <xf numFmtId="3" fontId="11" fillId="0" borderId="0" xfId="9" applyNumberFormat="1" applyFont="1" applyAlignment="1">
      <alignment horizontal="left" vertical="center"/>
    </xf>
    <xf numFmtId="3" fontId="13" fillId="3" borderId="3" xfId="9" applyNumberFormat="1" applyFont="1" applyFill="1" applyBorder="1" applyAlignment="1">
      <alignment horizontal="left"/>
    </xf>
    <xf numFmtId="3" fontId="13" fillId="3" borderId="1" xfId="9" applyNumberFormat="1" applyFont="1" applyFill="1" applyBorder="1" applyAlignment="1">
      <alignment horizontal="left"/>
    </xf>
    <xf numFmtId="10" fontId="7" fillId="0" borderId="0" xfId="5" applyNumberFormat="1" applyFont="1" applyAlignment="1">
      <alignment vertical="center"/>
    </xf>
    <xf numFmtId="3" fontId="2" fillId="0" borderId="0" xfId="0" applyNumberFormat="1" applyFont="1" applyAlignment="1">
      <alignment horizontal="right" vertical="center" indent="1"/>
    </xf>
    <xf numFmtId="4" fontId="2" fillId="0" borderId="0" xfId="0" applyNumberFormat="1" applyFont="1" applyAlignment="1">
      <alignment horizontal="center" vertical="center"/>
    </xf>
    <xf numFmtId="3" fontId="1" fillId="0" borderId="0" xfId="0" applyNumberFormat="1" applyFont="1" applyAlignment="1">
      <alignment horizontal="center" vertical="center" wrapText="1"/>
    </xf>
    <xf numFmtId="3" fontId="1" fillId="0" borderId="0" xfId="0" applyNumberFormat="1" applyFont="1" applyAlignment="1">
      <alignment horizontal="left" vertical="center" wrapText="1"/>
    </xf>
    <xf numFmtId="16" fontId="1" fillId="0" borderId="0" xfId="0" quotePrefix="1" applyNumberFormat="1" applyFont="1" applyAlignment="1">
      <alignment horizontal="left" vertical="center"/>
    </xf>
    <xf numFmtId="3" fontId="14" fillId="0" borderId="0" xfId="9" applyNumberFormat="1" applyFont="1"/>
    <xf numFmtId="166" fontId="12" fillId="4" borderId="6" xfId="0" applyNumberFormat="1" applyFont="1" applyFill="1" applyBorder="1" applyAlignment="1">
      <alignment horizontal="right" vertical="center" indent="1"/>
    </xf>
    <xf numFmtId="3" fontId="15" fillId="4" borderId="4" xfId="9" applyNumberFormat="1" applyFont="1" applyFill="1" applyBorder="1" applyAlignment="1">
      <alignment horizontal="center" vertical="center" wrapText="1"/>
    </xf>
    <xf numFmtId="3" fontId="15" fillId="4" borderId="4" xfId="9" applyNumberFormat="1" applyFont="1" applyFill="1" applyBorder="1" applyAlignment="1">
      <alignment vertical="center" wrapText="1"/>
    </xf>
    <xf numFmtId="3" fontId="15" fillId="4" borderId="3" xfId="9" applyNumberFormat="1" applyFont="1" applyFill="1" applyBorder="1" applyAlignment="1">
      <alignment vertical="center" wrapText="1"/>
    </xf>
    <xf numFmtId="3" fontId="15" fillId="4" borderId="2" xfId="9" applyNumberFormat="1" applyFont="1" applyFill="1" applyBorder="1" applyAlignment="1">
      <alignment vertical="center" wrapText="1"/>
    </xf>
    <xf numFmtId="3" fontId="16" fillId="4" borderId="7" xfId="9" applyNumberFormat="1" applyFont="1" applyFill="1" applyBorder="1" applyAlignment="1">
      <alignment horizontal="left" vertical="center"/>
    </xf>
    <xf numFmtId="3" fontId="17" fillId="0" borderId="0" xfId="0" applyNumberFormat="1" applyFont="1" applyAlignment="1">
      <alignment vertical="center"/>
    </xf>
    <xf numFmtId="4" fontId="18" fillId="0" borderId="4" xfId="9" applyNumberFormat="1" applyFont="1" applyBorder="1" applyAlignment="1">
      <alignment horizontal="center" vertical="center"/>
    </xf>
    <xf numFmtId="3" fontId="11" fillId="0" borderId="4" xfId="9" applyNumberFormat="1" applyFont="1" applyBorder="1" applyAlignment="1">
      <alignment horizontal="center" vertical="center" wrapText="1"/>
    </xf>
    <xf numFmtId="3" fontId="11" fillId="0" borderId="10" xfId="9" applyNumberFormat="1" applyFont="1" applyBorder="1" applyAlignment="1">
      <alignment horizontal="left" vertical="center"/>
    </xf>
    <xf numFmtId="3" fontId="17" fillId="4" borderId="4" xfId="9" applyNumberFormat="1" applyFont="1" applyFill="1" applyBorder="1" applyAlignment="1">
      <alignment vertical="center"/>
    </xf>
    <xf numFmtId="3" fontId="17" fillId="4" borderId="3" xfId="9" applyNumberFormat="1" applyFont="1" applyFill="1" applyBorder="1" applyAlignment="1">
      <alignment vertical="center"/>
    </xf>
    <xf numFmtId="3" fontId="17" fillId="4" borderId="1" xfId="9" applyNumberFormat="1" applyFont="1" applyFill="1" applyBorder="1" applyAlignment="1">
      <alignment vertical="center"/>
    </xf>
    <xf numFmtId="3" fontId="17" fillId="4" borderId="1" xfId="9" applyNumberFormat="1" applyFont="1" applyFill="1" applyBorder="1" applyAlignment="1">
      <alignment horizontal="left" vertical="center" indent="1"/>
    </xf>
    <xf numFmtId="3" fontId="11" fillId="0" borderId="0" xfId="0" applyNumberFormat="1" applyFont="1" applyAlignment="1">
      <alignment horizontal="center" vertical="center"/>
    </xf>
    <xf numFmtId="167" fontId="19" fillId="4" borderId="4" xfId="9" applyNumberFormat="1" applyFont="1" applyFill="1" applyBorder="1" applyAlignment="1">
      <alignment horizontal="right" vertical="center" indent="1"/>
    </xf>
    <xf numFmtId="3" fontId="1" fillId="0" borderId="11" xfId="0" applyNumberFormat="1" applyFont="1" applyBorder="1" applyAlignment="1">
      <alignment vertical="center" wrapText="1"/>
    </xf>
    <xf numFmtId="3" fontId="12" fillId="0" borderId="0" xfId="0" applyNumberFormat="1" applyFont="1" applyAlignment="1">
      <alignment horizontal="center" vertical="center"/>
    </xf>
    <xf numFmtId="3" fontId="11" fillId="0" borderId="0" xfId="9" applyNumberFormat="1" applyFont="1"/>
    <xf numFmtId="3" fontId="11" fillId="0" borderId="0" xfId="9" applyNumberFormat="1" applyFont="1" applyAlignment="1">
      <alignment vertical="center"/>
    </xf>
    <xf numFmtId="3" fontId="12" fillId="3" borderId="4" xfId="9" applyNumberFormat="1" applyFont="1" applyFill="1" applyBorder="1" applyAlignment="1">
      <alignment horizontal="center" vertical="center"/>
    </xf>
    <xf numFmtId="3" fontId="11" fillId="0" borderId="0" xfId="0" applyNumberFormat="1" applyFont="1" applyAlignment="1">
      <alignment horizontal="left" vertical="center"/>
    </xf>
    <xf numFmtId="3" fontId="12" fillId="3" borderId="4" xfId="9" applyNumberFormat="1" applyFont="1" applyFill="1" applyBorder="1" applyAlignment="1">
      <alignment horizontal="center" vertical="center" wrapText="1"/>
    </xf>
    <xf numFmtId="3" fontId="11" fillId="0" borderId="12" xfId="9" applyNumberFormat="1" applyFont="1" applyBorder="1" applyAlignment="1">
      <alignment horizontal="right" vertical="center"/>
    </xf>
    <xf numFmtId="3" fontId="11" fillId="0" borderId="13" xfId="9" applyNumberFormat="1" applyFont="1" applyBorder="1" applyAlignment="1">
      <alignment horizontal="left" vertical="center"/>
    </xf>
    <xf numFmtId="3" fontId="18" fillId="0" borderId="0" xfId="0" applyNumberFormat="1" applyFont="1" applyAlignment="1">
      <alignment horizontal="center" vertical="center"/>
    </xf>
    <xf numFmtId="167" fontId="18" fillId="0" borderId="4" xfId="9" applyNumberFormat="1" applyFont="1" applyBorder="1" applyAlignment="1">
      <alignment horizontal="center" vertical="center"/>
    </xf>
    <xf numFmtId="3" fontId="26" fillId="4" borderId="4" xfId="9" applyNumberFormat="1" applyFont="1" applyFill="1" applyBorder="1" applyAlignment="1">
      <alignment horizontal="center" vertical="center" wrapText="1"/>
    </xf>
    <xf numFmtId="168" fontId="7" fillId="0" borderId="0" xfId="10" applyNumberFormat="1" applyAlignment="1">
      <alignment vertical="center"/>
    </xf>
    <xf numFmtId="3" fontId="13" fillId="3" borderId="2" xfId="9" applyNumberFormat="1" applyFont="1" applyFill="1" applyBorder="1" applyAlignment="1">
      <alignment horizontal="left"/>
    </xf>
    <xf numFmtId="3" fontId="28" fillId="0" borderId="10" xfId="9" applyNumberFormat="1" applyFont="1" applyBorder="1" applyAlignment="1">
      <alignment horizontal="left" vertical="center"/>
    </xf>
    <xf numFmtId="3" fontId="28" fillId="0" borderId="4" xfId="9" applyNumberFormat="1" applyFont="1" applyBorder="1" applyAlignment="1">
      <alignment horizontal="center" vertical="center" wrapText="1"/>
    </xf>
    <xf numFmtId="3" fontId="28" fillId="0" borderId="4" xfId="9" applyNumberFormat="1" applyFont="1" applyBorder="1" applyAlignment="1">
      <alignment horizontal="left" vertical="center" wrapText="1" indent="2"/>
    </xf>
    <xf numFmtId="3" fontId="17" fillId="0" borderId="4" xfId="9" applyNumberFormat="1" applyFont="1" applyBorder="1" applyAlignment="1">
      <alignment vertical="center" wrapText="1"/>
    </xf>
    <xf numFmtId="3" fontId="30" fillId="0" borderId="4" xfId="9" applyNumberFormat="1" applyFont="1" applyBorder="1" applyAlignment="1">
      <alignment horizontal="center" vertical="center" wrapText="1"/>
    </xf>
    <xf numFmtId="4" fontId="30" fillId="0" borderId="4" xfId="9" applyNumberFormat="1" applyFont="1" applyBorder="1" applyAlignment="1">
      <alignment horizontal="center" vertical="center"/>
    </xf>
    <xf numFmtId="167" fontId="30" fillId="0" borderId="4" xfId="9" applyNumberFormat="1" applyFont="1" applyBorder="1" applyAlignment="1">
      <alignment horizontal="center" vertical="center"/>
    </xf>
    <xf numFmtId="166" fontId="17" fillId="0" borderId="9" xfId="0" applyNumberFormat="1" applyFont="1" applyBorder="1" applyAlignment="1">
      <alignment horizontal="right" vertical="center" indent="1"/>
    </xf>
    <xf numFmtId="3" fontId="30" fillId="0" borderId="4" xfId="9" applyNumberFormat="1" applyFont="1" applyBorder="1" applyAlignment="1">
      <alignment horizontal="left" vertical="center" wrapText="1" indent="2"/>
    </xf>
    <xf numFmtId="3" fontId="30" fillId="0" borderId="0" xfId="0" applyNumberFormat="1" applyFont="1" applyAlignment="1">
      <alignment horizontal="center" vertical="center"/>
    </xf>
    <xf numFmtId="3" fontId="30" fillId="0" borderId="4" xfId="9" applyNumberFormat="1" applyFont="1" applyBorder="1" applyAlignment="1">
      <alignment horizontal="left" vertical="center" wrapText="1" indent="1"/>
    </xf>
    <xf numFmtId="3" fontId="31" fillId="0" borderId="0" xfId="0" applyNumberFormat="1" applyFont="1" applyAlignment="1">
      <alignment vertical="center"/>
    </xf>
    <xf numFmtId="4" fontId="28" fillId="0" borderId="4" xfId="9" applyNumberFormat="1" applyFont="1" applyBorder="1" applyAlignment="1">
      <alignment horizontal="center" vertical="center"/>
    </xf>
    <xf numFmtId="3" fontId="17" fillId="5" borderId="1" xfId="9" applyNumberFormat="1" applyFont="1" applyFill="1" applyBorder="1" applyAlignment="1">
      <alignment horizontal="left" vertical="center" indent="1"/>
    </xf>
    <xf numFmtId="3" fontId="17" fillId="5" borderId="1" xfId="9" applyNumberFormat="1" applyFont="1" applyFill="1" applyBorder="1" applyAlignment="1">
      <alignment vertical="center"/>
    </xf>
    <xf numFmtId="3" fontId="17" fillId="5" borderId="3" xfId="9" applyNumberFormat="1" applyFont="1" applyFill="1" applyBorder="1" applyAlignment="1">
      <alignment vertical="center"/>
    </xf>
    <xf numFmtId="3" fontId="17" fillId="5" borderId="4" xfId="9" applyNumberFormat="1" applyFont="1" applyFill="1" applyBorder="1" applyAlignment="1">
      <alignment vertical="center"/>
    </xf>
    <xf numFmtId="3" fontId="15" fillId="5" borderId="2" xfId="9" applyNumberFormat="1" applyFont="1" applyFill="1" applyBorder="1" applyAlignment="1">
      <alignment vertical="center" wrapText="1"/>
    </xf>
    <xf numFmtId="3" fontId="29" fillId="0" borderId="0" xfId="0" applyNumberFormat="1" applyFont="1" applyAlignment="1">
      <alignment vertical="center"/>
    </xf>
    <xf numFmtId="167" fontId="28" fillId="0" borderId="4" xfId="9" applyNumberFormat="1" applyFont="1" applyBorder="1" applyAlignment="1">
      <alignment horizontal="center" vertical="center"/>
    </xf>
    <xf numFmtId="166" fontId="29" fillId="0" borderId="9" xfId="0" applyNumberFormat="1" applyFont="1" applyBorder="1" applyAlignment="1">
      <alignment horizontal="right" vertical="center" indent="1"/>
    </xf>
    <xf numFmtId="3" fontId="7" fillId="0" borderId="0" xfId="9" applyNumberFormat="1" applyAlignment="1">
      <alignment horizontal="center"/>
    </xf>
    <xf numFmtId="4" fontId="7" fillId="0" borderId="0" xfId="9" applyNumberFormat="1"/>
    <xf numFmtId="3" fontId="0" fillId="0" borderId="0" xfId="9" applyNumberFormat="1" applyFont="1" applyAlignment="1">
      <alignment horizontal="left"/>
    </xf>
    <xf numFmtId="3" fontId="18" fillId="0" borderId="4" xfId="9" applyNumberFormat="1" applyFont="1" applyBorder="1" applyAlignment="1">
      <alignment horizontal="center" vertical="center" wrapText="1"/>
    </xf>
    <xf numFmtId="166" fontId="32" fillId="0" borderId="9" xfId="0" applyNumberFormat="1" applyFont="1" applyBorder="1" applyAlignment="1">
      <alignment horizontal="right" vertical="center" indent="1"/>
    </xf>
    <xf numFmtId="3" fontId="32" fillId="0" borderId="0" xfId="0" applyNumberFormat="1" applyFont="1" applyAlignment="1">
      <alignment vertical="center"/>
    </xf>
    <xf numFmtId="0" fontId="30" fillId="0" borderId="16" xfId="0" applyFont="1" applyBorder="1" applyAlignment="1">
      <alignment horizontal="left" vertical="center" wrapText="1" indent="1"/>
    </xf>
    <xf numFmtId="3" fontId="30" fillId="0" borderId="10" xfId="9" applyNumberFormat="1" applyFont="1" applyBorder="1" applyAlignment="1">
      <alignment horizontal="left" vertical="center"/>
    </xf>
    <xf numFmtId="0" fontId="30" fillId="0" borderId="4" xfId="0" applyFont="1" applyBorder="1" applyAlignment="1">
      <alignment horizontal="left" vertical="center" wrapText="1" indent="2"/>
    </xf>
    <xf numFmtId="167" fontId="30" fillId="2" borderId="4" xfId="9" applyNumberFormat="1" applyFont="1" applyFill="1" applyBorder="1" applyAlignment="1">
      <alignment horizontal="center" vertical="center"/>
    </xf>
    <xf numFmtId="3" fontId="30" fillId="0" borderId="3" xfId="9" applyNumberFormat="1" applyFont="1" applyBorder="1" applyAlignment="1">
      <alignment horizontal="center" vertical="center" wrapText="1"/>
    </xf>
    <xf numFmtId="0" fontId="34" fillId="0" borderId="14" xfId="0" applyFont="1" applyBorder="1" applyAlignment="1">
      <alignment horizontal="left" vertical="center" wrapText="1" indent="1"/>
    </xf>
    <xf numFmtId="0" fontId="34" fillId="0" borderId="15" xfId="0" applyFont="1" applyBorder="1" applyAlignment="1">
      <alignment horizontal="left" vertical="center" wrapText="1" indent="1"/>
    </xf>
    <xf numFmtId="164" fontId="17" fillId="5" borderId="4" xfId="9" applyNumberFormat="1" applyFont="1" applyFill="1" applyBorder="1" applyAlignment="1">
      <alignment vertical="center"/>
    </xf>
    <xf numFmtId="3" fontId="15" fillId="5" borderId="3" xfId="9" applyNumberFormat="1" applyFont="1" applyFill="1" applyBorder="1" applyAlignment="1">
      <alignment horizontal="right" vertical="center"/>
    </xf>
    <xf numFmtId="3" fontId="17" fillId="5" borderId="3" xfId="9" applyNumberFormat="1" applyFont="1" applyFill="1" applyBorder="1" applyAlignment="1">
      <alignment horizontal="left" vertical="center" indent="1"/>
    </xf>
    <xf numFmtId="4" fontId="30" fillId="2" borderId="4" xfId="9" applyNumberFormat="1" applyFont="1" applyFill="1" applyBorder="1" applyAlignment="1">
      <alignment horizontal="center" vertical="center"/>
    </xf>
    <xf numFmtId="3" fontId="13" fillId="3" borderId="2" xfId="0" applyNumberFormat="1" applyFont="1" applyFill="1" applyBorder="1" applyAlignment="1">
      <alignment vertical="center"/>
    </xf>
    <xf numFmtId="166" fontId="13" fillId="3" borderId="4" xfId="0" applyNumberFormat="1" applyFont="1" applyFill="1" applyBorder="1" applyAlignment="1">
      <alignment horizontal="right" vertical="center" indent="1"/>
    </xf>
    <xf numFmtId="3" fontId="30" fillId="2" borderId="10" xfId="9" applyNumberFormat="1" applyFont="1" applyFill="1" applyBorder="1" applyAlignment="1">
      <alignment horizontal="left" vertical="center"/>
    </xf>
    <xf numFmtId="3" fontId="30" fillId="2" borderId="4" xfId="9" applyNumberFormat="1" applyFont="1" applyFill="1" applyBorder="1" applyAlignment="1">
      <alignment horizontal="left" vertical="center" wrapText="1" indent="1"/>
    </xf>
    <xf numFmtId="3" fontId="30" fillId="2" borderId="4" xfId="9" applyNumberFormat="1" applyFont="1" applyFill="1" applyBorder="1" applyAlignment="1">
      <alignment horizontal="center" vertical="center" wrapText="1"/>
    </xf>
    <xf numFmtId="3" fontId="17" fillId="2" borderId="0" xfId="0" applyNumberFormat="1" applyFont="1" applyFill="1" applyAlignment="1">
      <alignment vertical="center"/>
    </xf>
    <xf numFmtId="166" fontId="17" fillId="2" borderId="9" xfId="0" applyNumberFormat="1" applyFont="1" applyFill="1" applyBorder="1" applyAlignment="1">
      <alignment horizontal="right" vertical="center" indent="1"/>
    </xf>
    <xf numFmtId="0" fontId="36" fillId="0" borderId="15" xfId="0" applyFont="1" applyBorder="1" applyAlignment="1">
      <alignment horizontal="left" vertical="center" wrapText="1" indent="1"/>
    </xf>
    <xf numFmtId="3" fontId="18" fillId="0" borderId="3" xfId="9" applyNumberFormat="1" applyFont="1" applyBorder="1" applyAlignment="1">
      <alignment horizontal="center" vertical="center" wrapText="1"/>
    </xf>
    <xf numFmtId="3" fontId="18" fillId="2" borderId="10" xfId="9" applyNumberFormat="1" applyFont="1" applyFill="1" applyBorder="1" applyAlignment="1">
      <alignment horizontal="left" vertical="center"/>
    </xf>
    <xf numFmtId="3" fontId="18" fillId="2" borderId="4" xfId="9" applyNumberFormat="1" applyFont="1" applyFill="1" applyBorder="1" applyAlignment="1">
      <alignment horizontal="left" vertical="center" wrapText="1" indent="1"/>
    </xf>
    <xf numFmtId="3" fontId="18" fillId="2" borderId="4" xfId="9" applyNumberFormat="1" applyFont="1" applyFill="1" applyBorder="1" applyAlignment="1">
      <alignment horizontal="center" vertical="center" wrapText="1"/>
    </xf>
    <xf numFmtId="3" fontId="32" fillId="2" borderId="0" xfId="0" applyNumberFormat="1" applyFont="1" applyFill="1" applyAlignment="1">
      <alignment vertical="center"/>
    </xf>
    <xf numFmtId="4" fontId="18" fillId="2" borderId="4" xfId="9" applyNumberFormat="1" applyFont="1" applyFill="1" applyBorder="1" applyAlignment="1">
      <alignment horizontal="center" vertical="center"/>
    </xf>
    <xf numFmtId="167" fontId="18" fillId="2" borderId="4" xfId="9" applyNumberFormat="1" applyFont="1" applyFill="1" applyBorder="1" applyAlignment="1">
      <alignment horizontal="center" vertical="center"/>
    </xf>
    <xf numFmtId="166" fontId="32" fillId="2" borderId="9" xfId="0" applyNumberFormat="1" applyFont="1" applyFill="1" applyBorder="1" applyAlignment="1">
      <alignment horizontal="right" vertical="center" indent="1"/>
    </xf>
    <xf numFmtId="3" fontId="18" fillId="0" borderId="10" xfId="9" applyNumberFormat="1" applyFont="1" applyBorder="1" applyAlignment="1">
      <alignment horizontal="left" vertical="center"/>
    </xf>
    <xf numFmtId="3" fontId="32" fillId="0" borderId="4" xfId="9" applyNumberFormat="1" applyFont="1" applyBorder="1" applyAlignment="1">
      <alignment vertical="center" wrapText="1"/>
    </xf>
    <xf numFmtId="3" fontId="32" fillId="0" borderId="4" xfId="9" applyNumberFormat="1" applyFont="1" applyBorder="1" applyAlignment="1">
      <alignment horizontal="left" vertical="center" wrapText="1" indent="1"/>
    </xf>
    <xf numFmtId="3" fontId="18" fillId="0" borderId="4" xfId="9" applyNumberFormat="1" applyFont="1" applyBorder="1" applyAlignment="1">
      <alignment horizontal="left" vertical="center" wrapText="1" indent="2"/>
    </xf>
    <xf numFmtId="3" fontId="18" fillId="0" borderId="13" xfId="9" applyNumberFormat="1" applyFont="1" applyBorder="1" applyAlignment="1">
      <alignment horizontal="left" vertical="center"/>
    </xf>
    <xf numFmtId="3" fontId="37" fillId="0" borderId="4" xfId="9" applyNumberFormat="1" applyFont="1" applyBorder="1"/>
    <xf numFmtId="0" fontId="18" fillId="2" borderId="16" xfId="0" applyFont="1" applyFill="1" applyBorder="1" applyAlignment="1">
      <alignment horizontal="left" vertical="center" wrapText="1" indent="1"/>
    </xf>
    <xf numFmtId="3" fontId="18" fillId="0" borderId="4" xfId="9" applyNumberFormat="1" applyFont="1" applyBorder="1" applyAlignment="1">
      <alignment horizontal="left" vertical="center" wrapText="1" indent="1"/>
    </xf>
    <xf numFmtId="3" fontId="30" fillId="6" borderId="10" xfId="9" applyNumberFormat="1" applyFont="1" applyFill="1" applyBorder="1" applyAlignment="1">
      <alignment horizontal="left" vertical="center"/>
    </xf>
    <xf numFmtId="3" fontId="17" fillId="6" borderId="4" xfId="9" applyNumberFormat="1" applyFont="1" applyFill="1" applyBorder="1" applyAlignment="1">
      <alignment horizontal="left" vertical="center" wrapText="1" indent="2"/>
    </xf>
    <xf numFmtId="3" fontId="30" fillId="6" borderId="4" xfId="9" applyNumberFormat="1" applyFont="1" applyFill="1" applyBorder="1" applyAlignment="1">
      <alignment horizontal="center" vertical="center" wrapText="1"/>
    </xf>
    <xf numFmtId="3" fontId="17" fillId="6" borderId="0" xfId="0" applyNumberFormat="1" applyFont="1" applyFill="1" applyAlignment="1">
      <alignment vertical="center"/>
    </xf>
    <xf numFmtId="4" fontId="30" fillId="6" borderId="4" xfId="9" applyNumberFormat="1" applyFont="1" applyFill="1" applyBorder="1" applyAlignment="1">
      <alignment horizontal="center" vertical="center"/>
    </xf>
    <xf numFmtId="3" fontId="30" fillId="6" borderId="0" xfId="0" applyNumberFormat="1" applyFont="1" applyFill="1" applyAlignment="1">
      <alignment horizontal="center" vertical="center"/>
    </xf>
    <xf numFmtId="167" fontId="30" fillId="6" borderId="4" xfId="9" applyNumberFormat="1" applyFont="1" applyFill="1" applyBorder="1" applyAlignment="1">
      <alignment horizontal="center" vertical="center"/>
    </xf>
    <xf numFmtId="166" fontId="17" fillId="6" borderId="5" xfId="0" applyNumberFormat="1" applyFont="1" applyFill="1" applyBorder="1" applyAlignment="1">
      <alignment horizontal="right" vertical="center" indent="1"/>
    </xf>
    <xf numFmtId="3" fontId="7" fillId="6" borderId="0" xfId="9" applyNumberFormat="1" applyFill="1" applyAlignment="1">
      <alignment vertical="center"/>
    </xf>
    <xf numFmtId="3" fontId="7" fillId="6" borderId="0" xfId="9" applyNumberFormat="1" applyFill="1"/>
    <xf numFmtId="166" fontId="41" fillId="0" borderId="9" xfId="0" applyNumberFormat="1" applyFont="1" applyBorder="1" applyAlignment="1">
      <alignment horizontal="center" vertical="center"/>
    </xf>
    <xf numFmtId="3" fontId="12" fillId="3" borderId="4" xfId="9" applyNumberFormat="1" applyFont="1" applyFill="1" applyBorder="1" applyAlignment="1">
      <alignment horizontal="center" vertical="center"/>
    </xf>
    <xf numFmtId="4" fontId="18" fillId="0" borderId="8" xfId="9" applyNumberFormat="1" applyFont="1" applyBorder="1" applyAlignment="1">
      <alignment horizontal="center" vertical="center"/>
    </xf>
    <xf numFmtId="4" fontId="18" fillId="0" borderId="5" xfId="9" applyNumberFormat="1" applyFont="1" applyBorder="1" applyAlignment="1">
      <alignment horizontal="center" vertical="center"/>
    </xf>
    <xf numFmtId="4" fontId="18" fillId="0" borderId="6" xfId="9" applyNumberFormat="1" applyFont="1" applyBorder="1" applyAlignment="1">
      <alignment horizontal="center" vertical="center"/>
    </xf>
    <xf numFmtId="3" fontId="24" fillId="0" borderId="4" xfId="9" applyNumberFormat="1" applyFont="1" applyBorder="1" applyAlignment="1">
      <alignment horizontal="center" vertical="center" wrapText="1"/>
    </xf>
    <xf numFmtId="3" fontId="23" fillId="0" borderId="4" xfId="9" applyNumberFormat="1" applyFont="1" applyBorder="1" applyAlignment="1">
      <alignment horizontal="center" vertical="center" wrapText="1"/>
    </xf>
    <xf numFmtId="3" fontId="22" fillId="0" borderId="4" xfId="9" applyNumberFormat="1" applyFont="1" applyBorder="1" applyAlignment="1">
      <alignment horizontal="left" vertical="center" wrapText="1" indent="2"/>
    </xf>
    <xf numFmtId="3" fontId="20" fillId="3" borderId="4" xfId="9" applyNumberFormat="1" applyFont="1" applyFill="1" applyBorder="1" applyAlignment="1">
      <alignment horizontal="center" vertical="center" wrapText="1"/>
    </xf>
    <xf numFmtId="3" fontId="11" fillId="0" borderId="4" xfId="9" applyNumberFormat="1" applyFont="1" applyBorder="1" applyAlignment="1">
      <alignment horizontal="center" vertical="center" wrapText="1"/>
    </xf>
  </cellXfs>
  <cellStyles count="21">
    <cellStyle name="Milliers [0] 2" xfId="3" xr:uid="{AB9DE42D-49B0-46C0-B447-8C13090661AA}"/>
    <cellStyle name="Milliers 2" xfId="4" xr:uid="{8A1B2371-7C7B-43CD-9C50-F805B11116BB}"/>
    <cellStyle name="Milliers 2 2" xfId="11" xr:uid="{2A307CDC-07B0-48A1-9BB7-9D7F16396E03}"/>
    <cellStyle name="Milliers 2 2 2" xfId="17" xr:uid="{B289B5B0-851F-4227-A98F-70D455FBC717}"/>
    <cellStyle name="Monétaire 2" xfId="8" xr:uid="{85EA0BCF-0F05-4DFF-AA52-3DACDCE825BC}"/>
    <cellStyle name="Normal" xfId="0" builtinId="0"/>
    <cellStyle name="Normal 11" xfId="19" xr:uid="{57914130-2C7C-4AB4-9C35-572DEF1C79EE}"/>
    <cellStyle name="Normal 2" xfId="2" xr:uid="{03A602AC-B787-4914-9AD9-57CFBB62BFA0}"/>
    <cellStyle name="Normal 2 2" xfId="7" xr:uid="{4A371801-C600-4322-8594-6144CA582F64}"/>
    <cellStyle name="Normal 2 2 2" xfId="15" xr:uid="{4911D0DA-22A1-45E7-9D2B-0CC866537A28}"/>
    <cellStyle name="Normal 2 3" xfId="16" xr:uid="{BACF67F7-2F36-4ACD-AF9E-8196F5794E8B}"/>
    <cellStyle name="Normal 2 5" xfId="18" xr:uid="{88BFC8A2-D0BD-4FA7-AB2F-AAA11F0300BF}"/>
    <cellStyle name="Normal 3" xfId="1" xr:uid="{056A1CC5-5F3B-4770-ADF1-5046473598A7}"/>
    <cellStyle name="Normal 3 2" xfId="12" xr:uid="{6E55D731-0D33-4345-807E-BDFDAE34E114}"/>
    <cellStyle name="Normal 3 3" xfId="9" xr:uid="{DA329035-1880-4FD3-9955-561BE6C208F2}"/>
    <cellStyle name="Normal 4" xfId="6" xr:uid="{034F4175-60B7-405F-8EA8-B7B8268C8F40}"/>
    <cellStyle name="Normal 4 2" xfId="13" xr:uid="{A9846BE6-D004-46E8-89EA-5B71C23CE28B}"/>
    <cellStyle name="Normal 4 3" xfId="20" xr:uid="{455C55CD-790C-497E-A72B-E3057F686337}"/>
    <cellStyle name="Normal 5" xfId="14" xr:uid="{A6F7254B-2B47-4774-A556-8687600F8F70}"/>
    <cellStyle name="Pourcentage" xfId="10" builtinId="5"/>
    <cellStyle name="Pourcentage 2" xfId="5" xr:uid="{C4E8248D-DA7E-4F53-98CF-617F11C44AA7}"/>
  </cellStyles>
  <dxfs count="0"/>
  <tableStyles count="0" defaultTableStyle="TableStyleMedium2" defaultPivotStyle="PivotStyleLight16"/>
  <colors>
    <mruColors>
      <color rgb="FFD0CECE"/>
      <color rgb="FFFDDBF2"/>
      <color rgb="FFA9E1CC"/>
      <color rgb="FFFF5D5D"/>
      <color rgb="FFBCF1FC"/>
      <color rgb="FFA0FAC4"/>
      <color rgb="FFFBD5F5"/>
      <color rgb="FFD5BAFC"/>
      <color rgb="FFFEECF8"/>
      <color rgb="FF00B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8</xdr:col>
      <xdr:colOff>1633</xdr:colOff>
      <xdr:row>1</xdr:row>
      <xdr:rowOff>239981</xdr:rowOff>
    </xdr:from>
    <xdr:ext cx="960392" cy="1313735"/>
    <xdr:pic>
      <xdr:nvPicPr>
        <xdr:cNvPr id="2" name="Picture 1">
          <a:extLst>
            <a:ext uri="{FF2B5EF4-FFF2-40B4-BE49-F238E27FC236}">
              <a16:creationId xmlns:a16="http://schemas.microsoft.com/office/drawing/2014/main" id="{1D70E8E5-A858-45B3-B1FF-31697A01C503}"/>
            </a:ext>
          </a:extLst>
        </xdr:cNvPr>
        <xdr:cNvPicPr>
          <a:picLocks noChangeAspect="1"/>
        </xdr:cNvPicPr>
      </xdr:nvPicPr>
      <xdr:blipFill>
        <a:blip xmlns:r="http://schemas.openxmlformats.org/officeDocument/2006/relationships" r:embed="rId1"/>
        <a:stretch>
          <a:fillRect/>
        </a:stretch>
      </xdr:blipFill>
      <xdr:spPr>
        <a:xfrm>
          <a:off x="11336383" y="1078181"/>
          <a:ext cx="960392" cy="1313735"/>
        </a:xfrm>
        <a:prstGeom prst="rect">
          <a:avLst/>
        </a:prstGeom>
      </xdr:spPr>
    </xdr:pic>
    <xdr:clientData/>
  </xdr:oneCellAnchor>
  <xdr:twoCellAnchor editAs="oneCell">
    <xdr:from>
      <xdr:col>6</xdr:col>
      <xdr:colOff>104775</xdr:colOff>
      <xdr:row>1</xdr:row>
      <xdr:rowOff>180975</xdr:rowOff>
    </xdr:from>
    <xdr:to>
      <xdr:col>6</xdr:col>
      <xdr:colOff>1274540</xdr:colOff>
      <xdr:row>1</xdr:row>
      <xdr:rowOff>1615327</xdr:rowOff>
    </xdr:to>
    <xdr:pic>
      <xdr:nvPicPr>
        <xdr:cNvPr id="3" name="Image 2">
          <a:extLst>
            <a:ext uri="{FF2B5EF4-FFF2-40B4-BE49-F238E27FC236}">
              <a16:creationId xmlns:a16="http://schemas.microsoft.com/office/drawing/2014/main" id="{5E6C155F-6C6A-408F-92F2-945DD70D772E}"/>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6774" b="5484"/>
        <a:stretch/>
      </xdr:blipFill>
      <xdr:spPr bwMode="auto">
        <a:xfrm>
          <a:off x="9744075" y="1019175"/>
          <a:ext cx="1169765" cy="14343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31F11-ABDC-4EA3-B9F3-DFC6301D7EE2}">
  <sheetPr>
    <tabColor theme="4" tint="0.59999389629810485"/>
    <pageSetUpPr fitToPage="1"/>
  </sheetPr>
  <dimension ref="A1:JK147"/>
  <sheetViews>
    <sheetView showGridLines="0" tabSelected="1" showWhiteSpace="0" topLeftCell="A25" zoomScale="85" zoomScaleNormal="85" zoomScaleSheetLayoutView="100" zoomScalePageLayoutView="95" workbookViewId="0">
      <selection activeCell="K41" sqref="K41"/>
    </sheetView>
  </sheetViews>
  <sheetFormatPr baseColWidth="10" defaultColWidth="11.125" defaultRowHeight="15.75"/>
  <cols>
    <col min="1" max="1" width="6.75" style="1" customWidth="1"/>
    <col min="2" max="2" width="90.125" style="2" bestFit="1" customWidth="1"/>
    <col min="3" max="3" width="10.625" style="1" customWidth="1"/>
    <col min="4" max="4" width="1.625" style="4" customWidth="1"/>
    <col min="5" max="5" width="15.75" style="5" customWidth="1"/>
    <col min="6" max="6" width="1.625" style="4" customWidth="1"/>
    <col min="7" max="7" width="18.875" style="1" customWidth="1"/>
    <col min="8" max="8" width="1.625" style="4" customWidth="1"/>
    <col min="9" max="9" width="30.125" style="3" customWidth="1"/>
    <col min="10" max="10" width="8.25" style="2" bestFit="1" customWidth="1"/>
    <col min="11" max="12" width="17.625" style="1" customWidth="1"/>
    <col min="13" max="13" width="19.25" style="1" customWidth="1"/>
    <col min="14" max="14" width="20.625" style="1" customWidth="1"/>
    <col min="15" max="16384" width="11.125" style="1"/>
  </cols>
  <sheetData>
    <row r="1" spans="1:14" ht="66" customHeight="1">
      <c r="A1" s="129" t="s">
        <v>118</v>
      </c>
      <c r="B1" s="130"/>
      <c r="C1" s="130"/>
      <c r="D1" s="130"/>
      <c r="E1" s="130"/>
      <c r="F1" s="130"/>
      <c r="G1" s="130"/>
      <c r="H1" s="130"/>
      <c r="I1" s="130"/>
    </row>
    <row r="2" spans="1:14" ht="145.15" customHeight="1">
      <c r="A2" s="131" t="s">
        <v>117</v>
      </c>
      <c r="B2" s="131"/>
      <c r="C2" s="131" t="s">
        <v>17</v>
      </c>
      <c r="D2" s="131"/>
      <c r="E2" s="131"/>
      <c r="F2" s="131"/>
      <c r="G2" s="131"/>
      <c r="H2" s="131"/>
      <c r="I2" s="131"/>
    </row>
    <row r="3" spans="1:14" ht="120" customHeight="1">
      <c r="A3" s="132" t="s">
        <v>138</v>
      </c>
      <c r="B3" s="132"/>
      <c r="C3" s="132"/>
      <c r="D3" s="132"/>
      <c r="E3" s="132"/>
      <c r="F3" s="132"/>
      <c r="G3" s="132"/>
      <c r="H3" s="132"/>
      <c r="I3" s="132"/>
    </row>
    <row r="4" spans="1:14" ht="72" customHeight="1">
      <c r="A4" s="133" t="s">
        <v>16</v>
      </c>
      <c r="B4" s="133"/>
      <c r="C4" s="133"/>
      <c r="D4" s="133"/>
      <c r="E4" s="133"/>
      <c r="F4" s="133"/>
      <c r="G4" s="133"/>
      <c r="H4" s="133"/>
      <c r="I4" s="133"/>
    </row>
    <row r="5" spans="1:14" ht="33.75" customHeight="1">
      <c r="A5" s="133" t="s">
        <v>15</v>
      </c>
      <c r="B5" s="133"/>
      <c r="C5" s="133"/>
      <c r="D5" s="133"/>
      <c r="E5" s="133"/>
      <c r="F5" s="133"/>
      <c r="G5" s="133"/>
      <c r="H5" s="133"/>
      <c r="I5" s="133"/>
    </row>
    <row r="6" spans="1:14" ht="30" customHeight="1">
      <c r="A6" s="46"/>
      <c r="B6" s="12"/>
      <c r="C6" s="12"/>
      <c r="D6" s="12"/>
      <c r="E6" s="11"/>
      <c r="F6" s="12"/>
      <c r="G6" s="12"/>
      <c r="H6" s="12"/>
      <c r="I6" s="45"/>
    </row>
    <row r="7" spans="1:14" ht="54.95" customHeight="1">
      <c r="A7" s="125" t="s">
        <v>14</v>
      </c>
      <c r="B7" s="125"/>
      <c r="C7" s="42" t="s">
        <v>0</v>
      </c>
      <c r="D7" s="43"/>
      <c r="E7" s="44" t="s">
        <v>13</v>
      </c>
      <c r="F7" s="43"/>
      <c r="G7" s="42" t="s">
        <v>12</v>
      </c>
      <c r="H7" s="43"/>
      <c r="I7" s="42" t="s">
        <v>11</v>
      </c>
      <c r="J7" s="41"/>
      <c r="K7" s="40"/>
    </row>
    <row r="8" spans="1:14" s="4" customFormat="1" ht="30" customHeight="1">
      <c r="A8" s="20"/>
      <c r="B8" s="19"/>
      <c r="C8" s="18"/>
      <c r="D8" s="10"/>
      <c r="E8" s="17"/>
      <c r="F8" s="17"/>
      <c r="H8" s="17"/>
      <c r="I8" s="17"/>
      <c r="J8" s="17"/>
      <c r="K8" s="10"/>
      <c r="L8" s="10"/>
      <c r="M8" s="10"/>
      <c r="N8" s="16"/>
    </row>
    <row r="9" spans="1:14" ht="27.95" customHeight="1">
      <c r="A9" s="35" t="s">
        <v>10</v>
      </c>
      <c r="B9" s="34"/>
      <c r="C9" s="33"/>
      <c r="D9" s="39"/>
      <c r="E9" s="32"/>
      <c r="F9" s="39">
        <v>45835</v>
      </c>
      <c r="G9" s="32"/>
      <c r="H9" s="39"/>
      <c r="I9" s="32"/>
    </row>
    <row r="10" spans="1:14" ht="18" customHeight="1">
      <c r="A10" s="31"/>
      <c r="B10" s="38" t="s">
        <v>9</v>
      </c>
      <c r="C10" s="30" t="s">
        <v>4</v>
      </c>
      <c r="D10" s="39"/>
      <c r="E10" s="126">
        <v>1</v>
      </c>
      <c r="F10" s="39"/>
      <c r="G10" s="77"/>
      <c r="H10" s="39"/>
      <c r="I10" s="124" t="s">
        <v>163</v>
      </c>
    </row>
    <row r="11" spans="1:14" ht="18" customHeight="1">
      <c r="A11" s="31"/>
      <c r="B11" s="38" t="s">
        <v>8</v>
      </c>
      <c r="C11" s="30" t="s">
        <v>4</v>
      </c>
      <c r="D11" s="10"/>
      <c r="E11" s="127"/>
      <c r="F11" s="10"/>
      <c r="G11" s="77"/>
      <c r="H11" s="10"/>
      <c r="I11" s="124" t="s">
        <v>163</v>
      </c>
    </row>
    <row r="12" spans="1:14" ht="18" customHeight="1">
      <c r="A12" s="31"/>
      <c r="B12" s="38" t="s">
        <v>7</v>
      </c>
      <c r="C12" s="30" t="s">
        <v>4</v>
      </c>
      <c r="D12" s="28"/>
      <c r="E12" s="127"/>
      <c r="F12" s="28"/>
      <c r="G12" s="77"/>
      <c r="H12" s="28"/>
      <c r="I12" s="124" t="s">
        <v>163</v>
      </c>
    </row>
    <row r="13" spans="1:14" ht="18" customHeight="1">
      <c r="A13" s="31"/>
      <c r="B13" s="38" t="s">
        <v>6</v>
      </c>
      <c r="C13" s="30" t="s">
        <v>4</v>
      </c>
      <c r="D13" s="36"/>
      <c r="E13" s="127"/>
      <c r="F13" s="36"/>
      <c r="G13" s="77"/>
      <c r="H13" s="36"/>
      <c r="I13" s="124" t="s">
        <v>163</v>
      </c>
    </row>
    <row r="14" spans="1:14" ht="18" customHeight="1">
      <c r="A14" s="31"/>
      <c r="B14" s="38" t="s">
        <v>5</v>
      </c>
      <c r="C14" s="30" t="s">
        <v>4</v>
      </c>
      <c r="D14" s="36"/>
      <c r="E14" s="128"/>
      <c r="F14" s="36"/>
      <c r="G14" s="77"/>
      <c r="H14" s="36"/>
      <c r="I14" s="124" t="s">
        <v>163</v>
      </c>
    </row>
    <row r="15" spans="1:14" s="21" customFormat="1" ht="27.95" customHeight="1">
      <c r="A15" s="27"/>
      <c r="B15" s="26"/>
      <c r="C15" s="25"/>
      <c r="D15" s="36"/>
      <c r="E15" s="24"/>
      <c r="F15" s="36"/>
      <c r="G15" s="23" t="s">
        <v>2</v>
      </c>
      <c r="H15" s="36"/>
      <c r="I15" s="37"/>
      <c r="J15" s="2"/>
      <c r="K15" s="1"/>
    </row>
    <row r="16" spans="1:14" s="4" customFormat="1" ht="15" customHeight="1">
      <c r="A16" s="20"/>
      <c r="B16" s="19"/>
      <c r="C16" s="18"/>
      <c r="D16" s="10"/>
      <c r="E16" s="17"/>
      <c r="F16" s="17"/>
      <c r="G16" s="17"/>
      <c r="H16" s="17"/>
      <c r="I16" s="17"/>
      <c r="J16" s="2"/>
      <c r="K16" s="10"/>
      <c r="L16" s="10"/>
      <c r="M16" s="10"/>
      <c r="N16" s="16"/>
    </row>
    <row r="17" spans="1:9" ht="27.95" customHeight="1">
      <c r="A17" s="35" t="s">
        <v>66</v>
      </c>
      <c r="B17" s="34"/>
      <c r="C17" s="33"/>
      <c r="D17" s="10"/>
      <c r="E17" s="32"/>
      <c r="F17" s="10"/>
      <c r="G17" s="32"/>
      <c r="H17" s="10"/>
      <c r="I17" s="32"/>
    </row>
    <row r="18" spans="1:9" ht="18" customHeight="1">
      <c r="A18" s="106"/>
      <c r="B18" s="107" t="s">
        <v>24</v>
      </c>
      <c r="C18" s="76"/>
      <c r="D18" s="78"/>
      <c r="E18" s="29"/>
      <c r="F18" s="78"/>
      <c r="G18" s="48"/>
      <c r="H18" s="78"/>
      <c r="I18" s="77"/>
    </row>
    <row r="19" spans="1:9" ht="18" customHeight="1">
      <c r="A19" s="106"/>
      <c r="B19" s="108" t="s">
        <v>59</v>
      </c>
      <c r="C19" s="76"/>
      <c r="D19" s="47"/>
      <c r="E19" s="29"/>
      <c r="F19" s="47"/>
      <c r="G19" s="48"/>
      <c r="H19" s="47"/>
      <c r="I19" s="77"/>
    </row>
    <row r="20" spans="1:9" ht="18" customHeight="1">
      <c r="A20" s="106" t="s">
        <v>103</v>
      </c>
      <c r="B20" s="109" t="s">
        <v>124</v>
      </c>
      <c r="C20" s="76" t="s">
        <v>18</v>
      </c>
      <c r="D20" s="78"/>
      <c r="E20" s="29">
        <v>2</v>
      </c>
      <c r="F20" s="78"/>
      <c r="G20" s="48"/>
      <c r="H20" s="78"/>
      <c r="I20" s="77">
        <f>E20*G20</f>
        <v>0</v>
      </c>
    </row>
    <row r="21" spans="1:9" ht="18" customHeight="1">
      <c r="A21" s="106" t="s">
        <v>104</v>
      </c>
      <c r="B21" s="109" t="s">
        <v>125</v>
      </c>
      <c r="C21" s="76" t="s">
        <v>18</v>
      </c>
      <c r="D21" s="47"/>
      <c r="E21" s="29">
        <v>2</v>
      </c>
      <c r="F21" s="47"/>
      <c r="G21" s="48"/>
      <c r="H21" s="47"/>
      <c r="I21" s="77">
        <f>E21*G21</f>
        <v>0</v>
      </c>
    </row>
    <row r="22" spans="1:9" ht="18" customHeight="1">
      <c r="A22" s="106"/>
      <c r="B22" s="108" t="s">
        <v>52</v>
      </c>
      <c r="C22" s="76"/>
      <c r="D22" s="78"/>
      <c r="E22" s="29"/>
      <c r="F22" s="78"/>
      <c r="G22" s="48"/>
      <c r="H22" s="78"/>
      <c r="I22" s="77"/>
    </row>
    <row r="23" spans="1:9" ht="18" customHeight="1">
      <c r="A23" s="106" t="s">
        <v>105</v>
      </c>
      <c r="B23" s="109" t="s">
        <v>126</v>
      </c>
      <c r="C23" s="76" t="s">
        <v>18</v>
      </c>
      <c r="D23" s="47"/>
      <c r="E23" s="29">
        <v>2</v>
      </c>
      <c r="F23" s="47"/>
      <c r="G23" s="48"/>
      <c r="H23" s="47"/>
      <c r="I23" s="77">
        <f>E23*G23</f>
        <v>0</v>
      </c>
    </row>
    <row r="24" spans="1:9" ht="18" customHeight="1">
      <c r="A24" s="106"/>
      <c r="B24" s="108" t="s">
        <v>56</v>
      </c>
      <c r="C24" s="76"/>
      <c r="D24" s="78"/>
      <c r="E24" s="29"/>
      <c r="F24" s="78"/>
      <c r="G24" s="48"/>
      <c r="H24" s="78"/>
      <c r="I24" s="77"/>
    </row>
    <row r="25" spans="1:9" ht="18" customHeight="1">
      <c r="A25" s="106" t="s">
        <v>106</v>
      </c>
      <c r="B25" s="109" t="s">
        <v>127</v>
      </c>
      <c r="C25" s="76" t="s">
        <v>18</v>
      </c>
      <c r="D25" s="47"/>
      <c r="E25" s="29">
        <v>7</v>
      </c>
      <c r="F25" s="47"/>
      <c r="G25" s="48"/>
      <c r="H25" s="47"/>
      <c r="I25" s="77">
        <f>E25*G25</f>
        <v>0</v>
      </c>
    </row>
    <row r="26" spans="1:9" ht="18" customHeight="1">
      <c r="A26" s="106" t="s">
        <v>107</v>
      </c>
      <c r="B26" s="109" t="s">
        <v>128</v>
      </c>
      <c r="C26" s="76" t="s">
        <v>18</v>
      </c>
      <c r="D26" s="78"/>
      <c r="E26" s="29">
        <v>2</v>
      </c>
      <c r="F26" s="78"/>
      <c r="G26" s="48"/>
      <c r="H26" s="78"/>
      <c r="I26" s="77">
        <f>E26*G26</f>
        <v>0</v>
      </c>
    </row>
    <row r="27" spans="1:9" ht="18" customHeight="1">
      <c r="A27" s="106"/>
      <c r="B27" s="108" t="s">
        <v>53</v>
      </c>
      <c r="C27" s="76"/>
      <c r="D27" s="47"/>
      <c r="E27" s="29"/>
      <c r="F27" s="47"/>
      <c r="G27" s="48"/>
      <c r="H27" s="47"/>
      <c r="I27" s="77"/>
    </row>
    <row r="28" spans="1:9" ht="18" customHeight="1">
      <c r="A28" s="106" t="s">
        <v>108</v>
      </c>
      <c r="B28" s="109" t="s">
        <v>129</v>
      </c>
      <c r="C28" s="76" t="s">
        <v>18</v>
      </c>
      <c r="D28" s="47"/>
      <c r="E28" s="29">
        <v>2</v>
      </c>
      <c r="F28" s="47"/>
      <c r="G28" s="48"/>
      <c r="H28" s="47"/>
      <c r="I28" s="77">
        <f>E28*G28</f>
        <v>0</v>
      </c>
    </row>
    <row r="29" spans="1:9" ht="18" customHeight="1">
      <c r="A29" s="106"/>
      <c r="B29" s="108" t="s">
        <v>54</v>
      </c>
      <c r="C29" s="76"/>
      <c r="D29" s="47"/>
      <c r="E29" s="29"/>
      <c r="F29" s="47"/>
      <c r="G29" s="48"/>
      <c r="H29" s="47"/>
      <c r="I29" s="77"/>
    </row>
    <row r="30" spans="1:9" ht="18" customHeight="1">
      <c r="A30" s="106" t="s">
        <v>109</v>
      </c>
      <c r="B30" s="109" t="s">
        <v>130</v>
      </c>
      <c r="C30" s="76" t="s">
        <v>18</v>
      </c>
      <c r="D30" s="47"/>
      <c r="E30" s="29">
        <v>4</v>
      </c>
      <c r="F30" s="47"/>
      <c r="G30" s="48"/>
      <c r="H30" s="47"/>
      <c r="I30" s="77">
        <f>E30*G30</f>
        <v>0</v>
      </c>
    </row>
    <row r="31" spans="1:9" ht="18" customHeight="1">
      <c r="A31" s="106" t="s">
        <v>110</v>
      </c>
      <c r="B31" s="109" t="s">
        <v>131</v>
      </c>
      <c r="C31" s="76" t="s">
        <v>18</v>
      </c>
      <c r="D31" s="47"/>
      <c r="E31" s="29">
        <v>8</v>
      </c>
      <c r="F31" s="47"/>
      <c r="G31" s="48"/>
      <c r="H31" s="47"/>
      <c r="I31" s="77">
        <f>E31*G31</f>
        <v>0</v>
      </c>
    </row>
    <row r="32" spans="1:9" ht="18" customHeight="1">
      <c r="A32" s="110" t="s">
        <v>111</v>
      </c>
      <c r="B32" s="109" t="s">
        <v>132</v>
      </c>
      <c r="C32" s="76" t="s">
        <v>18</v>
      </c>
      <c r="D32" s="47"/>
      <c r="E32" s="29">
        <v>2</v>
      </c>
      <c r="F32" s="47"/>
      <c r="G32" s="48"/>
      <c r="H32" s="47"/>
      <c r="I32" s="77">
        <f>E32*G32</f>
        <v>0</v>
      </c>
    </row>
    <row r="33" spans="1:14" ht="18" customHeight="1">
      <c r="A33" s="111"/>
      <c r="B33" s="108" t="s">
        <v>55</v>
      </c>
      <c r="C33" s="76"/>
      <c r="D33" s="47"/>
      <c r="E33" s="29"/>
      <c r="F33" s="47"/>
      <c r="G33" s="48"/>
      <c r="H33" s="47"/>
      <c r="I33" s="77"/>
    </row>
    <row r="34" spans="1:14" ht="18" customHeight="1">
      <c r="A34" s="106" t="s">
        <v>112</v>
      </c>
      <c r="B34" s="109" t="s">
        <v>133</v>
      </c>
      <c r="C34" s="76" t="s">
        <v>18</v>
      </c>
      <c r="D34" s="47"/>
      <c r="E34" s="29">
        <v>4</v>
      </c>
      <c r="F34" s="47"/>
      <c r="G34" s="48"/>
      <c r="H34" s="47"/>
      <c r="I34" s="77">
        <f>E34*G34</f>
        <v>0</v>
      </c>
    </row>
    <row r="35" spans="1:14" ht="18" customHeight="1">
      <c r="A35" s="80"/>
      <c r="B35" s="60"/>
      <c r="C35" s="56"/>
      <c r="D35" s="61"/>
      <c r="E35" s="57"/>
      <c r="F35" s="61"/>
      <c r="G35" s="58"/>
      <c r="H35" s="61"/>
      <c r="I35" s="59"/>
    </row>
    <row r="36" spans="1:14" ht="18" customHeight="1">
      <c r="A36" s="80"/>
      <c r="B36" s="55" t="s">
        <v>40</v>
      </c>
      <c r="C36" s="56"/>
      <c r="D36" s="28"/>
      <c r="E36" s="57"/>
      <c r="F36" s="28"/>
      <c r="G36" s="58"/>
      <c r="H36" s="28"/>
      <c r="I36" s="59"/>
    </row>
    <row r="37" spans="1:14" ht="17.25" customHeight="1">
      <c r="A37" s="80" t="s">
        <v>113</v>
      </c>
      <c r="B37" s="62" t="s">
        <v>146</v>
      </c>
      <c r="C37" s="56" t="s">
        <v>3</v>
      </c>
      <c r="D37" s="28"/>
      <c r="E37" s="57">
        <v>28.64</v>
      </c>
      <c r="F37" s="28"/>
      <c r="G37" s="58"/>
      <c r="H37" s="28"/>
      <c r="I37" s="59">
        <f>E37*G37</f>
        <v>0</v>
      </c>
    </row>
    <row r="38" spans="1:14" ht="18" customHeight="1">
      <c r="A38" s="80" t="s">
        <v>166</v>
      </c>
      <c r="B38" s="62" t="s">
        <v>64</v>
      </c>
      <c r="C38" s="56" t="s">
        <v>31</v>
      </c>
      <c r="D38" s="28"/>
      <c r="E38" s="89">
        <v>1</v>
      </c>
      <c r="F38" s="63"/>
      <c r="G38" s="82"/>
      <c r="H38" s="63"/>
      <c r="I38" s="59">
        <f>E38*G38</f>
        <v>0</v>
      </c>
    </row>
    <row r="39" spans="1:14" ht="17.25">
      <c r="A39" s="80" t="s">
        <v>114</v>
      </c>
      <c r="B39" s="62" t="s">
        <v>167</v>
      </c>
      <c r="C39" s="56" t="s">
        <v>1</v>
      </c>
      <c r="D39" s="28"/>
      <c r="E39" s="89">
        <f>21.5+14.3</f>
        <v>35.799999999999997</v>
      </c>
      <c r="F39" s="63"/>
      <c r="G39" s="82"/>
      <c r="H39" s="63"/>
      <c r="I39" s="59">
        <f>E39*G39</f>
        <v>0</v>
      </c>
    </row>
    <row r="40" spans="1:14" ht="18" customHeight="1">
      <c r="A40" s="52"/>
      <c r="B40" s="54"/>
      <c r="C40" s="53"/>
      <c r="D40" s="70"/>
      <c r="E40" s="64"/>
      <c r="F40" s="70"/>
      <c r="G40" s="71"/>
      <c r="H40" s="70"/>
      <c r="I40" s="72"/>
    </row>
    <row r="41" spans="1:14" s="21" customFormat="1" ht="27.95" customHeight="1">
      <c r="A41" s="27"/>
      <c r="B41" s="26"/>
      <c r="C41" s="25"/>
      <c r="D41" s="10"/>
      <c r="E41" s="24"/>
      <c r="F41" s="10"/>
      <c r="G41" s="23" t="s">
        <v>2</v>
      </c>
      <c r="H41" s="10"/>
      <c r="I41" s="22">
        <f>SUBTOTAL(9,I18:I40)</f>
        <v>0</v>
      </c>
      <c r="J41" s="15"/>
      <c r="K41" s="1"/>
    </row>
    <row r="42" spans="1:14" s="4" customFormat="1" ht="15" customHeight="1">
      <c r="A42" s="20"/>
      <c r="B42" s="19"/>
      <c r="C42" s="18"/>
      <c r="D42" s="10"/>
      <c r="E42" s="17"/>
      <c r="F42" s="17"/>
      <c r="G42" s="17"/>
      <c r="H42" s="17"/>
      <c r="I42" s="17"/>
      <c r="J42" s="17"/>
      <c r="K42" s="10"/>
      <c r="L42" s="10"/>
      <c r="M42" s="10"/>
      <c r="N42" s="16"/>
    </row>
    <row r="43" spans="1:14" ht="27.95" customHeight="1">
      <c r="A43" s="35" t="s">
        <v>67</v>
      </c>
      <c r="B43" s="34"/>
      <c r="C43" s="33"/>
      <c r="D43" s="10"/>
      <c r="E43" s="32"/>
      <c r="F43" s="10"/>
      <c r="G43" s="32"/>
      <c r="H43" s="10"/>
      <c r="I43" s="32"/>
    </row>
    <row r="44" spans="1:14" ht="18" customHeight="1">
      <c r="A44" s="52"/>
      <c r="B44" s="55" t="s">
        <v>21</v>
      </c>
      <c r="C44" s="56"/>
      <c r="D44" s="28"/>
      <c r="E44" s="57"/>
      <c r="F44" s="28"/>
      <c r="G44" s="58"/>
      <c r="H44" s="28"/>
      <c r="I44" s="59"/>
    </row>
    <row r="45" spans="1:14" ht="18" customHeight="1">
      <c r="A45" s="80" t="s">
        <v>72</v>
      </c>
      <c r="B45" s="62" t="s">
        <v>42</v>
      </c>
      <c r="C45" s="56" t="s">
        <v>1</v>
      </c>
      <c r="D45" s="61"/>
      <c r="E45" s="57">
        <v>25.79</v>
      </c>
      <c r="F45" s="61"/>
      <c r="G45" s="58"/>
      <c r="H45" s="61"/>
      <c r="I45" s="59">
        <f>E45*G45</f>
        <v>0</v>
      </c>
    </row>
    <row r="46" spans="1:14" ht="17.25">
      <c r="A46" s="80" t="s">
        <v>73</v>
      </c>
      <c r="B46" s="62" t="s">
        <v>41</v>
      </c>
      <c r="C46" s="56" t="s">
        <v>1</v>
      </c>
      <c r="D46" s="28"/>
      <c r="E46" s="57">
        <v>8.9600000000000009</v>
      </c>
      <c r="F46" s="28"/>
      <c r="G46" s="58"/>
      <c r="H46" s="28"/>
      <c r="I46" s="59">
        <f>E46*G46</f>
        <v>0</v>
      </c>
    </row>
    <row r="47" spans="1:14" ht="18" customHeight="1">
      <c r="A47" s="80" t="s">
        <v>74</v>
      </c>
      <c r="B47" s="62" t="s">
        <v>43</v>
      </c>
      <c r="C47" s="56" t="s">
        <v>1</v>
      </c>
      <c r="D47" s="61"/>
      <c r="E47" s="57">
        <v>161.54</v>
      </c>
      <c r="F47" s="61"/>
      <c r="G47" s="58"/>
      <c r="H47" s="61"/>
      <c r="I47" s="59">
        <f>E47*G47</f>
        <v>0</v>
      </c>
    </row>
    <row r="48" spans="1:14" ht="18" customHeight="1">
      <c r="A48" s="80"/>
      <c r="B48" s="60"/>
      <c r="C48" s="56"/>
      <c r="D48" s="28"/>
      <c r="E48" s="57"/>
      <c r="F48" s="28"/>
      <c r="G48" s="58"/>
      <c r="H48" s="28"/>
      <c r="I48" s="59"/>
    </row>
    <row r="49" spans="1:14" ht="18" customHeight="1">
      <c r="A49" s="80"/>
      <c r="B49" s="55" t="s">
        <v>22</v>
      </c>
      <c r="C49" s="56"/>
      <c r="D49" s="28"/>
      <c r="E49" s="57"/>
      <c r="F49" s="28"/>
      <c r="G49" s="58"/>
      <c r="H49" s="28"/>
      <c r="I49" s="59"/>
    </row>
    <row r="50" spans="1:14" ht="18" customHeight="1">
      <c r="A50" s="80" t="s">
        <v>75</v>
      </c>
      <c r="B50" s="79" t="s">
        <v>44</v>
      </c>
      <c r="C50" s="56" t="s">
        <v>1</v>
      </c>
      <c r="D50" s="28"/>
      <c r="E50" s="57">
        <v>250.09</v>
      </c>
      <c r="F50" s="28"/>
      <c r="G50" s="58"/>
      <c r="H50" s="61"/>
      <c r="I50" s="59">
        <f>E50*G50</f>
        <v>0</v>
      </c>
    </row>
    <row r="51" spans="1:14" ht="18" customHeight="1">
      <c r="A51" s="80" t="s">
        <v>136</v>
      </c>
      <c r="B51" s="112" t="s">
        <v>140</v>
      </c>
      <c r="C51" s="56" t="s">
        <v>3</v>
      </c>
      <c r="D51" s="28"/>
      <c r="E51" s="89">
        <f>1.89+1.5+1.5+2.42+1+1+2.42+1.5+1.89</f>
        <v>15.12</v>
      </c>
      <c r="F51" s="28"/>
      <c r="G51" s="58"/>
      <c r="H51" s="61"/>
      <c r="I51" s="59">
        <f>E51*G51</f>
        <v>0</v>
      </c>
    </row>
    <row r="52" spans="1:14" ht="18" customHeight="1">
      <c r="A52" s="80" t="s">
        <v>139</v>
      </c>
      <c r="B52" s="79" t="s">
        <v>137</v>
      </c>
      <c r="C52" s="56" t="s">
        <v>18</v>
      </c>
      <c r="D52" s="28"/>
      <c r="E52" s="57">
        <v>2</v>
      </c>
      <c r="F52" s="28"/>
      <c r="G52" s="58"/>
      <c r="H52" s="61"/>
      <c r="I52" s="59">
        <f>E52*G52</f>
        <v>0</v>
      </c>
    </row>
    <row r="53" spans="1:14" ht="18" customHeight="1">
      <c r="A53" s="52"/>
      <c r="B53" s="60"/>
      <c r="C53" s="56"/>
      <c r="D53" s="28"/>
      <c r="E53" s="57"/>
      <c r="F53" s="28"/>
      <c r="G53" s="58"/>
      <c r="H53" s="28"/>
      <c r="I53" s="59"/>
    </row>
    <row r="54" spans="1:14" s="21" customFormat="1" ht="27.95" customHeight="1">
      <c r="A54" s="27"/>
      <c r="B54" s="26"/>
      <c r="C54" s="25"/>
      <c r="D54" s="10"/>
      <c r="E54" s="24"/>
      <c r="F54" s="10"/>
      <c r="G54" s="23" t="s">
        <v>2</v>
      </c>
      <c r="H54" s="10"/>
      <c r="I54" s="22">
        <f>SUBTOTAL(9,I44:I53)</f>
        <v>0</v>
      </c>
      <c r="J54" s="15"/>
      <c r="K54" s="1"/>
    </row>
    <row r="55" spans="1:14" s="4" customFormat="1" ht="15" customHeight="1">
      <c r="A55" s="20"/>
      <c r="B55" s="19"/>
      <c r="C55" s="18"/>
      <c r="D55" s="10"/>
      <c r="E55" s="17"/>
      <c r="F55" s="17"/>
      <c r="G55" s="17"/>
      <c r="H55" s="17"/>
      <c r="I55" s="17"/>
      <c r="J55" s="17"/>
      <c r="K55" s="10"/>
      <c r="L55" s="10"/>
      <c r="M55" s="10"/>
      <c r="N55" s="16"/>
    </row>
    <row r="56" spans="1:14" ht="27.95" customHeight="1">
      <c r="A56" s="35" t="s">
        <v>68</v>
      </c>
      <c r="B56" s="34"/>
      <c r="C56" s="33"/>
      <c r="D56" s="36"/>
      <c r="E56" s="32"/>
      <c r="F56" s="36"/>
      <c r="G56" s="32"/>
      <c r="H56" s="36"/>
      <c r="I56" s="32"/>
    </row>
    <row r="57" spans="1:14" ht="18" customHeight="1">
      <c r="A57" s="80"/>
      <c r="B57" s="55" t="s">
        <v>69</v>
      </c>
      <c r="C57" s="56"/>
      <c r="D57" s="28"/>
      <c r="E57" s="57"/>
      <c r="F57" s="28"/>
      <c r="G57" s="58"/>
      <c r="H57" s="28"/>
      <c r="I57" s="59"/>
    </row>
    <row r="58" spans="1:14" ht="18" customHeight="1">
      <c r="A58" s="80" t="s">
        <v>76</v>
      </c>
      <c r="B58" s="62" t="s">
        <v>45</v>
      </c>
      <c r="C58" s="56" t="s">
        <v>1</v>
      </c>
      <c r="D58" s="28"/>
      <c r="E58" s="57">
        <v>6.44</v>
      </c>
      <c r="F58" s="28"/>
      <c r="G58" s="58"/>
      <c r="H58" s="61"/>
      <c r="I58" s="59">
        <f>E58*G58</f>
        <v>0</v>
      </c>
    </row>
    <row r="59" spans="1:14" ht="18" customHeight="1">
      <c r="A59" s="80"/>
      <c r="B59" s="62" t="s">
        <v>46</v>
      </c>
      <c r="C59" s="56" t="s">
        <v>1</v>
      </c>
      <c r="D59" s="28"/>
      <c r="E59" s="57">
        <v>38.869999999999997</v>
      </c>
      <c r="F59" s="28"/>
      <c r="G59" s="58"/>
      <c r="H59" s="61"/>
      <c r="I59" s="59">
        <f>E59*G59</f>
        <v>0</v>
      </c>
    </row>
    <row r="60" spans="1:14" ht="18" customHeight="1">
      <c r="A60" s="80" t="s">
        <v>77</v>
      </c>
      <c r="B60" s="62" t="s">
        <v>57</v>
      </c>
      <c r="C60" s="56" t="s">
        <v>3</v>
      </c>
      <c r="D60" s="28"/>
      <c r="E60" s="57">
        <v>3.6</v>
      </c>
      <c r="F60" s="28"/>
      <c r="G60" s="58"/>
      <c r="H60" s="61"/>
      <c r="I60" s="59">
        <f>E60*G60</f>
        <v>0</v>
      </c>
    </row>
    <row r="61" spans="1:14" ht="18" customHeight="1">
      <c r="A61" s="80"/>
      <c r="B61" s="60"/>
      <c r="C61" s="56"/>
      <c r="D61" s="28"/>
      <c r="E61" s="57"/>
      <c r="F61" s="28"/>
      <c r="G61" s="58"/>
      <c r="H61" s="28"/>
      <c r="I61" s="59"/>
    </row>
    <row r="62" spans="1:14" ht="18" customHeight="1">
      <c r="A62" s="80"/>
      <c r="B62" s="55" t="s">
        <v>19</v>
      </c>
      <c r="C62" s="56"/>
      <c r="D62" s="28"/>
      <c r="E62" s="57"/>
      <c r="F62" s="28"/>
      <c r="G62" s="58"/>
      <c r="H62" s="28"/>
      <c r="I62" s="59"/>
    </row>
    <row r="63" spans="1:14" ht="18" customHeight="1">
      <c r="A63" s="80" t="s">
        <v>78</v>
      </c>
      <c r="B63" s="62" t="s">
        <v>26</v>
      </c>
      <c r="C63" s="56" t="s">
        <v>1</v>
      </c>
      <c r="D63" s="28"/>
      <c r="E63" s="57">
        <v>200.29</v>
      </c>
      <c r="F63" s="28"/>
      <c r="G63" s="58"/>
      <c r="H63" s="61"/>
      <c r="I63" s="59">
        <f t="shared" ref="I63:I69" si="0">E63*G63</f>
        <v>0</v>
      </c>
    </row>
    <row r="64" spans="1:14" ht="18" customHeight="1">
      <c r="A64" s="80"/>
      <c r="B64" s="81" t="s">
        <v>47</v>
      </c>
      <c r="C64" s="56" t="s">
        <v>3</v>
      </c>
      <c r="D64" s="28"/>
      <c r="E64" s="57">
        <v>186.41</v>
      </c>
      <c r="F64" s="28"/>
      <c r="G64" s="58"/>
      <c r="H64" s="28"/>
      <c r="I64" s="59">
        <f t="shared" si="0"/>
        <v>0</v>
      </c>
    </row>
    <row r="65" spans="1:9" ht="18" customHeight="1">
      <c r="A65" s="80" t="s">
        <v>79</v>
      </c>
      <c r="B65" s="62" t="s">
        <v>28</v>
      </c>
      <c r="C65" s="56" t="s">
        <v>1</v>
      </c>
      <c r="D65" s="28"/>
      <c r="E65" s="57">
        <v>43.34</v>
      </c>
      <c r="F65" s="28"/>
      <c r="G65" s="58"/>
      <c r="H65" s="28"/>
      <c r="I65" s="59">
        <f t="shared" si="0"/>
        <v>0</v>
      </c>
    </row>
    <row r="66" spans="1:9" ht="18" customHeight="1">
      <c r="A66" s="80"/>
      <c r="B66" s="81" t="s">
        <v>48</v>
      </c>
      <c r="C66" s="56" t="s">
        <v>3</v>
      </c>
      <c r="D66" s="28"/>
      <c r="E66" s="57">
        <v>68.12</v>
      </c>
      <c r="F66" s="28"/>
      <c r="G66" s="58"/>
      <c r="H66" s="28"/>
      <c r="I66" s="59">
        <f t="shared" si="0"/>
        <v>0</v>
      </c>
    </row>
    <row r="67" spans="1:9" ht="18" customHeight="1">
      <c r="A67" s="80" t="s">
        <v>80</v>
      </c>
      <c r="B67" s="62" t="s">
        <v>27</v>
      </c>
      <c r="C67" s="56" t="s">
        <v>1</v>
      </c>
      <c r="D67" s="28"/>
      <c r="E67" s="57">
        <v>6.46</v>
      </c>
      <c r="F67" s="28"/>
      <c r="G67" s="58"/>
      <c r="H67" s="28"/>
      <c r="I67" s="59">
        <f t="shared" si="0"/>
        <v>0</v>
      </c>
    </row>
    <row r="68" spans="1:9" ht="18" customHeight="1">
      <c r="A68" s="99" t="s">
        <v>81</v>
      </c>
      <c r="B68" s="100" t="s">
        <v>29</v>
      </c>
      <c r="C68" s="101" t="s">
        <v>1</v>
      </c>
      <c r="D68" s="102"/>
      <c r="E68" s="103">
        <v>38.31</v>
      </c>
      <c r="F68" s="102"/>
      <c r="G68" s="104"/>
      <c r="H68" s="102"/>
      <c r="I68" s="105">
        <f t="shared" si="0"/>
        <v>0</v>
      </c>
    </row>
    <row r="69" spans="1:9" ht="17.25">
      <c r="A69" s="99" t="s">
        <v>82</v>
      </c>
      <c r="B69" s="100" t="s">
        <v>119</v>
      </c>
      <c r="C69" s="101" t="s">
        <v>1</v>
      </c>
      <c r="D69" s="102"/>
      <c r="E69" s="103">
        <f>10.85+6.72</f>
        <v>17.57</v>
      </c>
      <c r="F69" s="102"/>
      <c r="G69" s="104"/>
      <c r="H69" s="102"/>
      <c r="I69" s="105">
        <f t="shared" si="0"/>
        <v>0</v>
      </c>
    </row>
    <row r="70" spans="1:9" ht="18" customHeight="1">
      <c r="A70" s="80"/>
      <c r="B70" s="81" t="s">
        <v>49</v>
      </c>
      <c r="C70" s="56" t="s">
        <v>3</v>
      </c>
      <c r="D70" s="28"/>
      <c r="E70" s="57">
        <v>20.8</v>
      </c>
      <c r="F70" s="28"/>
      <c r="G70" s="58"/>
      <c r="H70" s="28"/>
      <c r="I70" s="59">
        <f>E70*G70</f>
        <v>0</v>
      </c>
    </row>
    <row r="71" spans="1:9" ht="18" customHeight="1">
      <c r="A71" s="80"/>
      <c r="B71" s="60"/>
      <c r="C71" s="56"/>
      <c r="D71" s="28"/>
      <c r="E71" s="57"/>
      <c r="F71" s="28"/>
      <c r="G71" s="58"/>
      <c r="H71" s="28"/>
      <c r="I71" s="59"/>
    </row>
    <row r="72" spans="1:9" ht="18" customHeight="1">
      <c r="A72" s="80"/>
      <c r="B72" s="55" t="s">
        <v>23</v>
      </c>
      <c r="C72" s="56"/>
      <c r="D72" s="61"/>
      <c r="E72" s="57"/>
      <c r="F72" s="61"/>
      <c r="G72" s="58"/>
      <c r="H72" s="28"/>
      <c r="I72" s="59"/>
    </row>
    <row r="73" spans="1:9" ht="18" customHeight="1">
      <c r="A73" s="80" t="s">
        <v>83</v>
      </c>
      <c r="B73" s="79" t="s">
        <v>50</v>
      </c>
      <c r="C73" s="56" t="s">
        <v>1</v>
      </c>
      <c r="D73" s="61"/>
      <c r="E73" s="57">
        <v>40.39</v>
      </c>
      <c r="F73" s="61"/>
      <c r="G73" s="58"/>
      <c r="H73" s="28"/>
      <c r="I73" s="59">
        <f>E73*G73</f>
        <v>0</v>
      </c>
    </row>
    <row r="74" spans="1:9" ht="18" customHeight="1">
      <c r="A74" s="80" t="s">
        <v>84</v>
      </c>
      <c r="B74" s="79" t="s">
        <v>121</v>
      </c>
      <c r="C74" s="56" t="s">
        <v>1</v>
      </c>
      <c r="D74" s="61"/>
      <c r="E74" s="57">
        <v>2.41</v>
      </c>
      <c r="F74" s="61"/>
      <c r="G74" s="58"/>
      <c r="H74" s="28"/>
      <c r="I74" s="59">
        <f>E74*G74</f>
        <v>0</v>
      </c>
    </row>
    <row r="75" spans="1:9" ht="18" customHeight="1">
      <c r="A75" s="80"/>
      <c r="B75" s="60"/>
      <c r="C75" s="56"/>
      <c r="D75" s="28"/>
      <c r="E75" s="57"/>
      <c r="F75" s="28"/>
      <c r="G75" s="58"/>
      <c r="H75" s="28"/>
      <c r="I75" s="59"/>
    </row>
    <row r="76" spans="1:9" ht="18" customHeight="1">
      <c r="A76" s="80"/>
      <c r="B76" s="55" t="s">
        <v>32</v>
      </c>
      <c r="C76" s="56"/>
      <c r="D76" s="28"/>
      <c r="E76" s="57"/>
      <c r="F76" s="28"/>
      <c r="G76" s="58"/>
      <c r="H76" s="28"/>
      <c r="I76" s="59"/>
    </row>
    <row r="77" spans="1:9" ht="18" customHeight="1">
      <c r="A77" s="80" t="s">
        <v>85</v>
      </c>
      <c r="B77" s="62" t="s">
        <v>151</v>
      </c>
      <c r="C77" s="56" t="s">
        <v>3</v>
      </c>
      <c r="D77" s="28"/>
      <c r="E77" s="57">
        <v>6</v>
      </c>
      <c r="F77" s="28"/>
      <c r="G77" s="58"/>
      <c r="H77" s="61"/>
      <c r="I77" s="59">
        <f>E77*G77</f>
        <v>0</v>
      </c>
    </row>
    <row r="78" spans="1:9" ht="18" customHeight="1">
      <c r="A78" s="80" t="s">
        <v>153</v>
      </c>
      <c r="B78" s="62" t="s">
        <v>152</v>
      </c>
      <c r="C78" s="56" t="s">
        <v>31</v>
      </c>
      <c r="D78" s="28"/>
      <c r="E78" s="57">
        <v>1</v>
      </c>
      <c r="F78" s="28"/>
      <c r="G78" s="58"/>
      <c r="H78" s="28"/>
      <c r="I78" s="59">
        <f>E78*G78</f>
        <v>0</v>
      </c>
    </row>
    <row r="79" spans="1:9" ht="18" customHeight="1">
      <c r="A79" s="92" t="s">
        <v>86</v>
      </c>
      <c r="B79" s="93" t="s">
        <v>120</v>
      </c>
      <c r="C79" s="94" t="s">
        <v>3</v>
      </c>
      <c r="D79" s="95"/>
      <c r="E79" s="89">
        <v>32.96</v>
      </c>
      <c r="F79" s="95"/>
      <c r="G79" s="82"/>
      <c r="H79" s="95"/>
      <c r="I79" s="96">
        <f>E79*G79</f>
        <v>0</v>
      </c>
    </row>
    <row r="80" spans="1:9" ht="18" customHeight="1">
      <c r="A80" s="80" t="s">
        <v>87</v>
      </c>
      <c r="B80" s="62" t="s">
        <v>51</v>
      </c>
      <c r="C80" s="56" t="s">
        <v>18</v>
      </c>
      <c r="D80" s="28"/>
      <c r="E80" s="57">
        <v>4</v>
      </c>
      <c r="F80" s="28"/>
      <c r="G80" s="58"/>
      <c r="H80" s="28"/>
      <c r="I80" s="59">
        <f>E80*G80</f>
        <v>0</v>
      </c>
    </row>
    <row r="81" spans="1:14" ht="18" customHeight="1">
      <c r="A81" s="80" t="s">
        <v>88</v>
      </c>
      <c r="B81" s="62" t="s">
        <v>58</v>
      </c>
      <c r="C81" s="56" t="s">
        <v>31</v>
      </c>
      <c r="D81" s="28"/>
      <c r="E81" s="57">
        <v>1</v>
      </c>
      <c r="F81" s="28"/>
      <c r="G81" s="58"/>
      <c r="H81" s="28"/>
      <c r="I81" s="59">
        <f>E81*G81</f>
        <v>0</v>
      </c>
    </row>
    <row r="82" spans="1:14" s="21" customFormat="1" ht="27.95" customHeight="1">
      <c r="A82" s="27"/>
      <c r="B82" s="26"/>
      <c r="C82" s="25"/>
      <c r="D82" s="10"/>
      <c r="E82" s="24"/>
      <c r="F82" s="10"/>
      <c r="G82" s="23" t="s">
        <v>2</v>
      </c>
      <c r="H82" s="10"/>
      <c r="I82" s="22">
        <f>SUBTOTAL(9,I57:I81)</f>
        <v>0</v>
      </c>
      <c r="J82" s="15"/>
      <c r="K82" s="1"/>
    </row>
    <row r="83" spans="1:14" s="4" customFormat="1" ht="15" customHeight="1">
      <c r="A83" s="20"/>
      <c r="B83" s="19"/>
      <c r="C83" s="18"/>
      <c r="D83" s="10"/>
      <c r="E83" s="17"/>
      <c r="F83" s="17"/>
      <c r="G83" s="17"/>
      <c r="H83" s="17"/>
      <c r="I83" s="17"/>
      <c r="J83" s="17"/>
      <c r="K83" s="10"/>
      <c r="L83" s="10"/>
      <c r="M83" s="10"/>
      <c r="N83" s="16"/>
    </row>
    <row r="84" spans="1:14" ht="27.95" customHeight="1">
      <c r="A84" s="35" t="s">
        <v>70</v>
      </c>
      <c r="B84" s="34"/>
      <c r="C84" s="33"/>
      <c r="D84" s="10"/>
      <c r="E84" s="32"/>
      <c r="F84" s="10"/>
      <c r="G84" s="32"/>
      <c r="H84" s="10"/>
      <c r="I84" s="32"/>
    </row>
    <row r="85" spans="1:14" ht="18" customHeight="1">
      <c r="A85" s="80"/>
      <c r="B85" s="55" t="s">
        <v>25</v>
      </c>
      <c r="C85" s="56"/>
      <c r="D85" s="28"/>
      <c r="E85" s="57"/>
      <c r="F85" s="28"/>
      <c r="G85" s="58"/>
      <c r="H85" s="28"/>
      <c r="I85" s="59"/>
    </row>
    <row r="86" spans="1:14" ht="34.5">
      <c r="A86" s="80" t="s">
        <v>91</v>
      </c>
      <c r="B86" s="62" t="s">
        <v>89</v>
      </c>
      <c r="C86" s="56" t="s">
        <v>18</v>
      </c>
      <c r="D86" s="28"/>
      <c r="E86" s="57">
        <v>2</v>
      </c>
      <c r="F86" s="28"/>
      <c r="G86" s="58"/>
      <c r="H86" s="28"/>
      <c r="I86" s="59">
        <f>E86*G86</f>
        <v>0</v>
      </c>
    </row>
    <row r="87" spans="1:14" ht="34.5">
      <c r="A87" s="80" t="s">
        <v>92</v>
      </c>
      <c r="B87" s="62" t="s">
        <v>90</v>
      </c>
      <c r="C87" s="56" t="s">
        <v>18</v>
      </c>
      <c r="D87" s="28"/>
      <c r="E87" s="57">
        <v>15</v>
      </c>
      <c r="F87" s="28"/>
      <c r="G87" s="58"/>
      <c r="H87" s="28"/>
      <c r="I87" s="59">
        <f>E87*G87</f>
        <v>0</v>
      </c>
    </row>
    <row r="88" spans="1:14" ht="18" customHeight="1">
      <c r="A88" s="80" t="s">
        <v>93</v>
      </c>
      <c r="B88" s="62" t="s">
        <v>123</v>
      </c>
      <c r="C88" s="56" t="s">
        <v>18</v>
      </c>
      <c r="D88" s="28"/>
      <c r="E88" s="57">
        <v>2</v>
      </c>
      <c r="F88" s="28"/>
      <c r="G88" s="58"/>
      <c r="H88" s="28"/>
      <c r="I88" s="59">
        <f>E88*G88</f>
        <v>0</v>
      </c>
    </row>
    <row r="89" spans="1:14" ht="18" customHeight="1">
      <c r="A89" s="80" t="s">
        <v>93</v>
      </c>
      <c r="B89" s="62" t="s">
        <v>122</v>
      </c>
      <c r="C89" s="56" t="s">
        <v>18</v>
      </c>
      <c r="D89" s="28"/>
      <c r="E89" s="57">
        <v>2</v>
      </c>
      <c r="F89" s="28"/>
      <c r="G89" s="58"/>
      <c r="H89" s="28"/>
      <c r="I89" s="59">
        <f>E89*G89</f>
        <v>0</v>
      </c>
    </row>
    <row r="90" spans="1:14" ht="18" customHeight="1">
      <c r="A90" s="80"/>
      <c r="B90" s="60"/>
      <c r="C90" s="56"/>
      <c r="D90" s="28"/>
      <c r="E90" s="57"/>
      <c r="F90" s="28"/>
      <c r="G90" s="58"/>
      <c r="H90" s="28"/>
      <c r="I90" s="59"/>
    </row>
    <row r="91" spans="1:14" ht="18" customHeight="1">
      <c r="A91" s="80"/>
      <c r="B91" s="55" t="s">
        <v>39</v>
      </c>
      <c r="C91" s="56"/>
      <c r="D91" s="28"/>
      <c r="E91" s="57"/>
      <c r="F91" s="28"/>
      <c r="G91" s="58"/>
      <c r="H91" s="28"/>
      <c r="I91" s="59"/>
      <c r="K91" s="74"/>
    </row>
    <row r="92" spans="1:14" ht="18" customHeight="1">
      <c r="A92" s="80" t="s">
        <v>94</v>
      </c>
      <c r="B92" s="62" t="s">
        <v>141</v>
      </c>
      <c r="C92" s="56" t="s">
        <v>18</v>
      </c>
      <c r="D92" s="61"/>
      <c r="E92" s="57">
        <v>2</v>
      </c>
      <c r="F92" s="61"/>
      <c r="G92" s="58"/>
      <c r="H92" s="61"/>
      <c r="I92" s="59">
        <f t="shared" ref="I92:I95" si="1">E92*G92</f>
        <v>0</v>
      </c>
      <c r="J92" s="1"/>
    </row>
    <row r="93" spans="1:14" ht="18" customHeight="1">
      <c r="A93" s="80" t="s">
        <v>95</v>
      </c>
      <c r="B93" s="62" t="s">
        <v>142</v>
      </c>
      <c r="C93" s="56" t="s">
        <v>18</v>
      </c>
      <c r="D93" s="61"/>
      <c r="E93" s="57">
        <v>2</v>
      </c>
      <c r="F93" s="61"/>
      <c r="G93" s="58"/>
      <c r="H93" s="61"/>
      <c r="I93" s="59">
        <f t="shared" si="1"/>
        <v>0</v>
      </c>
      <c r="J93" s="1"/>
    </row>
    <row r="94" spans="1:14" ht="18" customHeight="1">
      <c r="A94" s="80" t="s">
        <v>96</v>
      </c>
      <c r="B94" s="62" t="s">
        <v>143</v>
      </c>
      <c r="C94" s="56" t="s">
        <v>18</v>
      </c>
      <c r="D94" s="61"/>
      <c r="E94" s="57">
        <v>3</v>
      </c>
      <c r="F94" s="61"/>
      <c r="G94" s="58"/>
      <c r="H94" s="61"/>
      <c r="I94" s="59">
        <f t="shared" si="1"/>
        <v>0</v>
      </c>
    </row>
    <row r="95" spans="1:14" ht="18" customHeight="1">
      <c r="A95" s="80" t="s">
        <v>97</v>
      </c>
      <c r="B95" s="62" t="s">
        <v>154</v>
      </c>
      <c r="C95" s="56" t="s">
        <v>18</v>
      </c>
      <c r="D95" s="61"/>
      <c r="E95" s="57">
        <v>2</v>
      </c>
      <c r="F95" s="61"/>
      <c r="G95" s="58"/>
      <c r="H95" s="61"/>
      <c r="I95" s="59">
        <f t="shared" si="1"/>
        <v>0</v>
      </c>
    </row>
    <row r="96" spans="1:14" s="21" customFormat="1" ht="27.95" customHeight="1">
      <c r="A96" s="27"/>
      <c r="B96" s="26"/>
      <c r="C96" s="25"/>
      <c r="D96" s="10"/>
      <c r="E96" s="24"/>
      <c r="F96" s="10"/>
      <c r="G96" s="49" t="s">
        <v>2</v>
      </c>
      <c r="H96" s="10"/>
      <c r="I96" s="22">
        <f>SUBTOTAL(9,I85:I95)</f>
        <v>0</v>
      </c>
      <c r="J96" s="15"/>
      <c r="K96" s="1"/>
    </row>
    <row r="97" spans="1:14" s="4" customFormat="1" ht="15" customHeight="1">
      <c r="A97" s="20"/>
      <c r="B97" s="19"/>
      <c r="C97" s="18"/>
      <c r="D97" s="10"/>
      <c r="E97" s="17"/>
      <c r="F97" s="17"/>
      <c r="G97" s="17"/>
      <c r="H97" s="17"/>
      <c r="I97" s="17"/>
      <c r="J97" s="17"/>
      <c r="K97" s="10"/>
      <c r="L97" s="10"/>
      <c r="M97" s="10"/>
      <c r="N97" s="16"/>
    </row>
    <row r="98" spans="1:14" ht="27.75" customHeight="1">
      <c r="A98" s="35" t="s">
        <v>71</v>
      </c>
      <c r="B98" s="34"/>
      <c r="C98" s="33"/>
      <c r="D98" s="36"/>
      <c r="E98" s="32"/>
      <c r="F98" s="36"/>
      <c r="G98" s="32"/>
      <c r="H98" s="36"/>
      <c r="I98" s="32"/>
    </row>
    <row r="99" spans="1:14" ht="18" customHeight="1">
      <c r="A99" s="80"/>
      <c r="B99" s="55" t="s">
        <v>30</v>
      </c>
      <c r="C99" s="56"/>
      <c r="D99" s="28"/>
      <c r="E99" s="57"/>
      <c r="F99" s="28"/>
      <c r="G99" s="58"/>
      <c r="H99" s="28"/>
      <c r="I99" s="59"/>
    </row>
    <row r="100" spans="1:14" ht="18" customHeight="1">
      <c r="A100" s="80" t="s">
        <v>98</v>
      </c>
      <c r="B100" s="62" t="s">
        <v>116</v>
      </c>
      <c r="C100" s="56"/>
      <c r="D100" s="61"/>
      <c r="E100" s="57"/>
      <c r="F100" s="61"/>
      <c r="G100" s="58"/>
      <c r="H100" s="61"/>
      <c r="I100" s="59"/>
    </row>
    <row r="101" spans="1:14" ht="18" customHeight="1">
      <c r="A101" s="80"/>
      <c r="B101" s="84" t="s">
        <v>33</v>
      </c>
      <c r="C101" s="83" t="s">
        <v>1</v>
      </c>
      <c r="D101" s="28"/>
      <c r="E101" s="57">
        <v>379.53</v>
      </c>
      <c r="F101" s="28"/>
      <c r="G101" s="58"/>
      <c r="H101" s="28"/>
      <c r="I101" s="59">
        <f t="shared" ref="I101:I105" si="2">E101*G101</f>
        <v>0</v>
      </c>
    </row>
    <row r="102" spans="1:14" ht="18" customHeight="1">
      <c r="A102" s="80"/>
      <c r="B102" s="97" t="s">
        <v>34</v>
      </c>
      <c r="C102" s="98" t="s">
        <v>1</v>
      </c>
      <c r="D102" s="78"/>
      <c r="E102" s="29">
        <v>90.14</v>
      </c>
      <c r="F102" s="78"/>
      <c r="G102" s="48"/>
      <c r="H102" s="78"/>
      <c r="I102" s="77">
        <f t="shared" si="2"/>
        <v>0</v>
      </c>
    </row>
    <row r="103" spans="1:14" ht="18" customHeight="1">
      <c r="A103" s="80"/>
      <c r="B103" s="85" t="s">
        <v>35</v>
      </c>
      <c r="C103" s="83" t="s">
        <v>1</v>
      </c>
      <c r="D103" s="28"/>
      <c r="E103" s="57">
        <v>104</v>
      </c>
      <c r="F103" s="28"/>
      <c r="G103" s="58"/>
      <c r="H103" s="28"/>
      <c r="I103" s="59">
        <f t="shared" si="2"/>
        <v>0</v>
      </c>
    </row>
    <row r="104" spans="1:14" ht="34.5">
      <c r="A104" s="80" t="s">
        <v>99</v>
      </c>
      <c r="B104" s="79" t="s">
        <v>65</v>
      </c>
      <c r="C104" s="56" t="s">
        <v>31</v>
      </c>
      <c r="D104" s="28"/>
      <c r="E104" s="57">
        <v>1</v>
      </c>
      <c r="F104" s="28"/>
      <c r="G104" s="58"/>
      <c r="H104" s="28"/>
      <c r="I104" s="59">
        <f t="shared" si="2"/>
        <v>0</v>
      </c>
    </row>
    <row r="105" spans="1:14" ht="18" customHeight="1">
      <c r="A105" s="80" t="s">
        <v>100</v>
      </c>
      <c r="B105" s="79" t="s">
        <v>38</v>
      </c>
      <c r="C105" s="56" t="s">
        <v>31</v>
      </c>
      <c r="D105" s="28"/>
      <c r="E105" s="57">
        <v>1</v>
      </c>
      <c r="F105" s="28"/>
      <c r="G105" s="58"/>
      <c r="H105" s="28"/>
      <c r="I105" s="59">
        <f t="shared" si="2"/>
        <v>0</v>
      </c>
    </row>
    <row r="106" spans="1:14" ht="18" customHeight="1">
      <c r="A106" s="80"/>
      <c r="B106" s="60"/>
      <c r="C106" s="56"/>
      <c r="D106" s="28"/>
      <c r="E106" s="57"/>
      <c r="F106" s="28"/>
      <c r="G106" s="58"/>
      <c r="H106" s="28"/>
      <c r="I106" s="59"/>
    </row>
    <row r="107" spans="1:14" ht="18" customHeight="1">
      <c r="A107" s="80"/>
      <c r="B107" s="55" t="s">
        <v>36</v>
      </c>
      <c r="C107" s="56"/>
      <c r="D107" s="28"/>
      <c r="E107" s="57"/>
      <c r="F107" s="28"/>
      <c r="G107" s="58"/>
      <c r="H107" s="28"/>
      <c r="I107" s="59"/>
    </row>
    <row r="108" spans="1:14" ht="18" customHeight="1">
      <c r="A108" s="80" t="s">
        <v>101</v>
      </c>
      <c r="B108" s="62" t="s">
        <v>115</v>
      </c>
      <c r="C108" s="56" t="s">
        <v>1</v>
      </c>
      <c r="D108" s="61"/>
      <c r="E108" s="57">
        <v>588.63</v>
      </c>
      <c r="F108" s="61"/>
      <c r="G108" s="58"/>
      <c r="H108" s="61"/>
      <c r="I108" s="59">
        <f>E108*G108</f>
        <v>0</v>
      </c>
    </row>
    <row r="109" spans="1:14" ht="18" customHeight="1">
      <c r="A109" s="80" t="s">
        <v>102</v>
      </c>
      <c r="B109" s="62" t="s">
        <v>37</v>
      </c>
      <c r="C109" s="56" t="s">
        <v>31</v>
      </c>
      <c r="D109" s="61"/>
      <c r="E109" s="57">
        <v>1</v>
      </c>
      <c r="F109" s="61"/>
      <c r="G109" s="58"/>
      <c r="H109" s="61"/>
      <c r="I109" s="59">
        <f>E109*G109</f>
        <v>0</v>
      </c>
    </row>
    <row r="110" spans="1:14" s="21" customFormat="1" ht="27.95" customHeight="1">
      <c r="A110" s="27"/>
      <c r="B110" s="26"/>
      <c r="C110" s="25"/>
      <c r="D110" s="10"/>
      <c r="E110" s="24"/>
      <c r="F110" s="10"/>
      <c r="G110" s="23" t="s">
        <v>2</v>
      </c>
      <c r="H110" s="10"/>
      <c r="I110" s="22">
        <f>SUBTOTAL(9,I99:I109)</f>
        <v>0</v>
      </c>
      <c r="J110" s="15"/>
      <c r="K110" s="1"/>
    </row>
    <row r="111" spans="1:14" s="4" customFormat="1" ht="30" customHeight="1">
      <c r="A111" s="20"/>
      <c r="B111" s="19"/>
      <c r="C111" s="18"/>
      <c r="D111" s="10"/>
      <c r="E111" s="17"/>
      <c r="F111" s="17"/>
      <c r="G111" s="17"/>
      <c r="H111" s="17"/>
      <c r="I111" s="17"/>
      <c r="J111" s="17"/>
      <c r="K111" s="10"/>
      <c r="L111" s="10"/>
      <c r="M111" s="10"/>
      <c r="N111" s="16"/>
    </row>
    <row r="112" spans="1:14" ht="45" customHeight="1">
      <c r="A112" s="14"/>
      <c r="B112" s="90" t="s">
        <v>20</v>
      </c>
      <c r="C112" s="51"/>
      <c r="D112" s="51"/>
      <c r="E112" s="51"/>
      <c r="F112" s="51"/>
      <c r="G112" s="13"/>
      <c r="H112" s="10"/>
      <c r="I112" s="91">
        <f>SUBTOTAL(9,I9:I110)</f>
        <v>0</v>
      </c>
      <c r="J112" s="15"/>
    </row>
    <row r="113" spans="1:271" s="6" customFormat="1" ht="42" customHeight="1">
      <c r="B113" s="7"/>
      <c r="D113" s="8"/>
      <c r="E113" s="9"/>
      <c r="F113" s="8"/>
    </row>
    <row r="114" spans="1:271" ht="30" customHeight="1">
      <c r="A114" s="65" t="s">
        <v>144</v>
      </c>
      <c r="B114" s="66"/>
      <c r="C114" s="67"/>
      <c r="D114" s="10"/>
      <c r="E114" s="68"/>
      <c r="F114" s="10"/>
      <c r="G114" s="68"/>
      <c r="H114" s="10"/>
      <c r="I114" s="68"/>
    </row>
    <row r="115" spans="1:271" ht="18" customHeight="1">
      <c r="A115" s="80" t="s">
        <v>156</v>
      </c>
      <c r="B115" s="60" t="s">
        <v>60</v>
      </c>
      <c r="C115" s="56" t="s">
        <v>18</v>
      </c>
      <c r="D115" s="28"/>
      <c r="E115" s="57">
        <v>2</v>
      </c>
      <c r="F115" s="61"/>
      <c r="G115" s="58"/>
      <c r="H115" s="61"/>
      <c r="I115" s="59">
        <f>E115*G115</f>
        <v>0</v>
      </c>
    </row>
    <row r="116" spans="1:271" ht="18" customHeight="1">
      <c r="A116" s="80" t="s">
        <v>157</v>
      </c>
      <c r="B116" s="60" t="s">
        <v>62</v>
      </c>
      <c r="C116" s="56" t="s">
        <v>18</v>
      </c>
      <c r="D116" s="28"/>
      <c r="E116" s="57">
        <v>2</v>
      </c>
      <c r="F116" s="61"/>
      <c r="G116" s="58"/>
      <c r="H116" s="61"/>
      <c r="I116" s="59">
        <f>E116*G116</f>
        <v>0</v>
      </c>
    </row>
    <row r="117" spans="1:271" ht="18" customHeight="1">
      <c r="A117" s="80" t="s">
        <v>158</v>
      </c>
      <c r="B117" s="60" t="s">
        <v>61</v>
      </c>
      <c r="C117" s="56" t="s">
        <v>18</v>
      </c>
      <c r="D117" s="28"/>
      <c r="E117" s="57">
        <v>2</v>
      </c>
      <c r="F117" s="28"/>
      <c r="G117" s="58"/>
      <c r="H117" s="28"/>
      <c r="I117" s="59">
        <f>E117*G117</f>
        <v>0</v>
      </c>
    </row>
    <row r="118" spans="1:271" ht="18" customHeight="1">
      <c r="A118" s="80" t="s">
        <v>159</v>
      </c>
      <c r="B118" s="60" t="s">
        <v>63</v>
      </c>
      <c r="C118" s="56" t="s">
        <v>18</v>
      </c>
      <c r="D118" s="28"/>
      <c r="E118" s="57">
        <v>2</v>
      </c>
      <c r="F118" s="61"/>
      <c r="G118" s="58"/>
      <c r="H118" s="61"/>
      <c r="I118" s="59">
        <f t="shared" ref="I118" si="3">E118*G118</f>
        <v>0</v>
      </c>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2"/>
      <c r="BQ118" s="2"/>
      <c r="BR118" s="2"/>
      <c r="BS118" s="2"/>
      <c r="BT118" s="2"/>
      <c r="BU118" s="2"/>
      <c r="BV118" s="2"/>
      <c r="BW118" s="2"/>
      <c r="BX118" s="2"/>
      <c r="BY118" s="2"/>
      <c r="BZ118" s="2"/>
      <c r="CA118" s="2"/>
      <c r="CB118" s="2"/>
      <c r="CC118" s="2"/>
      <c r="CD118" s="2"/>
      <c r="CE118" s="2"/>
      <c r="CF118" s="2"/>
      <c r="CG118" s="2"/>
      <c r="CH118" s="2"/>
      <c r="CI118" s="2"/>
      <c r="CJ118" s="2"/>
      <c r="CK118" s="2"/>
      <c r="CL118" s="2"/>
      <c r="CM118" s="2"/>
      <c r="CN118" s="2"/>
      <c r="CO118" s="2"/>
      <c r="CP118" s="2"/>
      <c r="CQ118" s="2"/>
      <c r="CR118" s="2"/>
      <c r="CS118" s="2"/>
      <c r="CT118" s="2"/>
      <c r="CU118" s="2"/>
      <c r="CV118" s="2"/>
      <c r="CW118" s="2"/>
      <c r="CX118" s="2"/>
      <c r="CY118" s="2"/>
      <c r="CZ118" s="2"/>
      <c r="DA118" s="2"/>
      <c r="DB118" s="2"/>
      <c r="DC118" s="2"/>
      <c r="DD118" s="2"/>
      <c r="DE118" s="2"/>
      <c r="DF118" s="2"/>
      <c r="DG118" s="2"/>
      <c r="DH118" s="2"/>
      <c r="DI118" s="2"/>
      <c r="DJ118" s="2"/>
      <c r="DK118" s="2"/>
      <c r="DL118" s="2"/>
      <c r="DM118" s="2"/>
      <c r="DN118" s="2"/>
      <c r="DO118" s="2"/>
      <c r="DP118" s="2"/>
      <c r="DQ118" s="2"/>
      <c r="DR118" s="2"/>
      <c r="DS118" s="2"/>
      <c r="DT118" s="2"/>
      <c r="DU118" s="2"/>
      <c r="DV118" s="2"/>
      <c r="DW118" s="2"/>
      <c r="DX118" s="2"/>
      <c r="DY118" s="2"/>
      <c r="DZ118" s="2"/>
      <c r="EA118" s="2"/>
      <c r="EB118" s="2"/>
      <c r="EC118" s="2"/>
      <c r="ED118" s="2"/>
      <c r="EE118" s="2"/>
      <c r="EF118" s="2"/>
      <c r="EG118" s="2"/>
      <c r="EH118" s="2"/>
      <c r="EI118" s="2"/>
      <c r="EJ118" s="2"/>
      <c r="EK118" s="2"/>
      <c r="EL118" s="2"/>
      <c r="EM118" s="2"/>
      <c r="EN118" s="2"/>
      <c r="EO118" s="2"/>
      <c r="EP118" s="2"/>
      <c r="EQ118" s="2"/>
      <c r="ER118" s="2"/>
      <c r="ES118" s="2"/>
      <c r="ET118" s="2"/>
      <c r="EU118" s="2"/>
      <c r="EV118" s="2"/>
      <c r="EW118" s="2"/>
      <c r="EX118" s="2"/>
      <c r="EY118" s="2"/>
      <c r="EZ118" s="2"/>
      <c r="FA118" s="2"/>
      <c r="FB118" s="2"/>
      <c r="FC118" s="2"/>
      <c r="FD118" s="2"/>
      <c r="FE118" s="2"/>
      <c r="FF118" s="2"/>
      <c r="FG118" s="2"/>
      <c r="FH118" s="2"/>
      <c r="FI118" s="2"/>
      <c r="FJ118" s="2"/>
      <c r="FK118" s="2"/>
      <c r="FL118" s="2"/>
      <c r="FM118" s="2"/>
      <c r="FN118" s="2"/>
      <c r="FO118" s="2"/>
      <c r="FP118" s="2"/>
      <c r="FQ118" s="2"/>
      <c r="FR118" s="2"/>
      <c r="FS118" s="2"/>
      <c r="FT118" s="2"/>
      <c r="FU118" s="2"/>
      <c r="FV118" s="2"/>
      <c r="FW118" s="2"/>
      <c r="FX118" s="2"/>
      <c r="FY118" s="2"/>
      <c r="FZ118" s="2"/>
      <c r="GA118" s="2"/>
      <c r="GB118" s="2"/>
      <c r="GC118" s="2"/>
      <c r="GD118" s="2"/>
      <c r="GE118" s="2"/>
      <c r="GF118" s="2"/>
      <c r="GG118" s="2"/>
      <c r="GH118" s="2"/>
      <c r="GI118" s="2"/>
      <c r="GJ118" s="2"/>
      <c r="GK118" s="2"/>
      <c r="GL118" s="2"/>
      <c r="GM118" s="2"/>
      <c r="GN118" s="2"/>
      <c r="GO118" s="2"/>
      <c r="GP118" s="2"/>
      <c r="GQ118" s="2"/>
      <c r="GR118" s="2"/>
      <c r="GS118" s="2"/>
      <c r="GT118" s="2"/>
      <c r="GU118" s="2"/>
      <c r="GV118" s="2"/>
      <c r="GW118" s="2"/>
      <c r="GX118" s="2"/>
      <c r="GY118" s="2"/>
      <c r="GZ118" s="2"/>
      <c r="HA118" s="2"/>
      <c r="HB118" s="2"/>
      <c r="HC118" s="2"/>
      <c r="HD118" s="2"/>
      <c r="HE118" s="2"/>
      <c r="HF118" s="2"/>
      <c r="HG118" s="2"/>
      <c r="HH118" s="2"/>
      <c r="HI118" s="2"/>
      <c r="HJ118" s="2"/>
      <c r="HK118" s="2"/>
      <c r="HL118" s="2"/>
      <c r="HM118" s="2"/>
      <c r="HN118" s="2"/>
      <c r="HO118" s="2"/>
      <c r="HP118" s="2"/>
      <c r="HQ118" s="2"/>
      <c r="HR118" s="2"/>
      <c r="HS118" s="2"/>
      <c r="HT118" s="2"/>
      <c r="HU118" s="2"/>
      <c r="HV118" s="2"/>
      <c r="HW118" s="2"/>
      <c r="HX118" s="2"/>
      <c r="HY118" s="2"/>
      <c r="HZ118" s="2"/>
      <c r="IA118" s="2"/>
      <c r="IB118" s="2"/>
      <c r="IC118" s="2"/>
      <c r="ID118" s="2"/>
      <c r="IE118" s="2"/>
      <c r="IF118" s="2"/>
      <c r="IG118" s="2"/>
      <c r="IH118" s="2"/>
      <c r="II118" s="2"/>
      <c r="IJ118" s="2"/>
      <c r="IK118" s="2"/>
      <c r="IL118" s="2"/>
      <c r="IM118" s="2"/>
      <c r="IN118" s="2"/>
      <c r="IO118" s="2"/>
      <c r="IP118" s="2"/>
      <c r="IQ118" s="2"/>
      <c r="IR118" s="2"/>
      <c r="IS118" s="2"/>
      <c r="IT118" s="2"/>
      <c r="IU118" s="2"/>
      <c r="IV118" s="2"/>
      <c r="IW118" s="2"/>
      <c r="IX118" s="2"/>
      <c r="IY118" s="2"/>
      <c r="IZ118" s="2"/>
      <c r="JA118" s="2"/>
      <c r="JB118" s="2"/>
      <c r="JC118" s="2"/>
      <c r="JD118" s="2"/>
      <c r="JE118" s="2"/>
      <c r="JF118" s="2"/>
      <c r="JG118" s="2"/>
      <c r="JH118" s="2"/>
      <c r="JI118" s="2"/>
      <c r="JJ118" s="2"/>
      <c r="JK118" s="2"/>
    </row>
    <row r="119" spans="1:271" s="123" customFormat="1" ht="18" customHeight="1">
      <c r="A119" s="114"/>
      <c r="B119" s="115" t="s">
        <v>148</v>
      </c>
      <c r="C119" s="116"/>
      <c r="D119" s="117"/>
      <c r="E119" s="118"/>
      <c r="F119" s="119"/>
      <c r="G119" s="120"/>
      <c r="H119" s="119"/>
      <c r="I119" s="121">
        <f>SUM(I115:I118)</f>
        <v>0</v>
      </c>
      <c r="J119" s="122"/>
      <c r="K119" s="122"/>
      <c r="L119" s="122"/>
      <c r="M119" s="122"/>
      <c r="N119" s="122"/>
      <c r="O119" s="122"/>
      <c r="P119" s="122"/>
      <c r="Q119" s="122"/>
      <c r="R119" s="122"/>
      <c r="S119" s="122"/>
      <c r="T119" s="122"/>
      <c r="U119" s="122"/>
      <c r="V119" s="122"/>
      <c r="W119" s="122"/>
      <c r="X119" s="122"/>
      <c r="Y119" s="122"/>
      <c r="Z119" s="122"/>
      <c r="AA119" s="122"/>
      <c r="AB119" s="122"/>
      <c r="AC119" s="122"/>
      <c r="AD119" s="122"/>
      <c r="AE119" s="122"/>
      <c r="AF119" s="122"/>
      <c r="AG119" s="122"/>
      <c r="AH119" s="122"/>
      <c r="AI119" s="122"/>
      <c r="AJ119" s="122"/>
      <c r="AK119" s="122"/>
      <c r="AL119" s="122"/>
      <c r="AM119" s="122"/>
      <c r="AN119" s="122"/>
      <c r="AO119" s="122"/>
      <c r="AP119" s="122"/>
      <c r="AQ119" s="122"/>
      <c r="AR119" s="122"/>
      <c r="AS119" s="122"/>
      <c r="AT119" s="122"/>
      <c r="AU119" s="122"/>
      <c r="AV119" s="122"/>
      <c r="AW119" s="122"/>
      <c r="AX119" s="122"/>
      <c r="AY119" s="122"/>
      <c r="AZ119" s="122"/>
      <c r="BA119" s="122"/>
      <c r="BB119" s="122"/>
      <c r="BC119" s="122"/>
      <c r="BD119" s="122"/>
      <c r="BE119" s="122"/>
      <c r="BF119" s="122"/>
      <c r="BG119" s="122"/>
      <c r="BH119" s="122"/>
      <c r="BI119" s="122"/>
      <c r="BJ119" s="122"/>
      <c r="BK119" s="122"/>
      <c r="BL119" s="122"/>
      <c r="BM119" s="122"/>
      <c r="BN119" s="122"/>
      <c r="BO119" s="122"/>
      <c r="BP119" s="122"/>
      <c r="BQ119" s="122"/>
      <c r="BR119" s="122"/>
      <c r="BS119" s="122"/>
      <c r="BT119" s="122"/>
      <c r="BU119" s="122"/>
      <c r="BV119" s="122"/>
      <c r="BW119" s="122"/>
      <c r="BX119" s="122"/>
      <c r="BY119" s="122"/>
      <c r="BZ119" s="122"/>
      <c r="CA119" s="122"/>
      <c r="CB119" s="122"/>
      <c r="CC119" s="122"/>
      <c r="CD119" s="122"/>
      <c r="CE119" s="122"/>
      <c r="CF119" s="122"/>
      <c r="CG119" s="122"/>
      <c r="CH119" s="122"/>
      <c r="CI119" s="122"/>
      <c r="CJ119" s="122"/>
      <c r="CK119" s="122"/>
      <c r="CL119" s="122"/>
      <c r="CM119" s="122"/>
      <c r="CN119" s="122"/>
      <c r="CO119" s="122"/>
      <c r="CP119" s="122"/>
      <c r="CQ119" s="122"/>
      <c r="CR119" s="122"/>
      <c r="CS119" s="122"/>
      <c r="CT119" s="122"/>
      <c r="CU119" s="122"/>
      <c r="CV119" s="122"/>
      <c r="CW119" s="122"/>
      <c r="CX119" s="122"/>
      <c r="CY119" s="122"/>
      <c r="CZ119" s="122"/>
      <c r="DA119" s="122"/>
      <c r="DB119" s="122"/>
      <c r="DC119" s="122"/>
      <c r="DD119" s="122"/>
      <c r="DE119" s="122"/>
      <c r="DF119" s="122"/>
      <c r="DG119" s="122"/>
      <c r="DH119" s="122"/>
      <c r="DI119" s="122"/>
      <c r="DJ119" s="122"/>
      <c r="DK119" s="122"/>
      <c r="DL119" s="122"/>
      <c r="DM119" s="122"/>
      <c r="DN119" s="122"/>
      <c r="DO119" s="122"/>
      <c r="DP119" s="122"/>
      <c r="DQ119" s="122"/>
      <c r="DR119" s="122"/>
      <c r="DS119" s="122"/>
      <c r="DT119" s="122"/>
      <c r="DU119" s="122"/>
      <c r="DV119" s="122"/>
      <c r="DW119" s="122"/>
      <c r="DX119" s="122"/>
      <c r="DY119" s="122"/>
      <c r="DZ119" s="122"/>
      <c r="EA119" s="122"/>
      <c r="EB119" s="122"/>
      <c r="EC119" s="122"/>
      <c r="ED119" s="122"/>
      <c r="EE119" s="122"/>
      <c r="EF119" s="122"/>
      <c r="EG119" s="122"/>
      <c r="EH119" s="122"/>
      <c r="EI119" s="122"/>
      <c r="EJ119" s="122"/>
      <c r="EK119" s="122"/>
      <c r="EL119" s="122"/>
      <c r="EM119" s="122"/>
      <c r="EN119" s="122"/>
      <c r="EO119" s="122"/>
      <c r="EP119" s="122"/>
      <c r="EQ119" s="122"/>
      <c r="ER119" s="122"/>
      <c r="ES119" s="122"/>
      <c r="ET119" s="122"/>
      <c r="EU119" s="122"/>
      <c r="EV119" s="122"/>
      <c r="EW119" s="122"/>
      <c r="EX119" s="122"/>
      <c r="EY119" s="122"/>
      <c r="EZ119" s="122"/>
      <c r="FA119" s="122"/>
      <c r="FB119" s="122"/>
      <c r="FC119" s="122"/>
      <c r="FD119" s="122"/>
      <c r="FE119" s="122"/>
      <c r="FF119" s="122"/>
      <c r="FG119" s="122"/>
      <c r="FH119" s="122"/>
      <c r="FI119" s="122"/>
      <c r="FJ119" s="122"/>
      <c r="FK119" s="122"/>
      <c r="FL119" s="122"/>
      <c r="FM119" s="122"/>
      <c r="FN119" s="122"/>
      <c r="FO119" s="122"/>
      <c r="FP119" s="122"/>
      <c r="FQ119" s="122"/>
      <c r="FR119" s="122"/>
      <c r="FS119" s="122"/>
      <c r="FT119" s="122"/>
      <c r="FU119" s="122"/>
      <c r="FV119" s="122"/>
      <c r="FW119" s="122"/>
      <c r="FX119" s="122"/>
      <c r="FY119" s="122"/>
      <c r="FZ119" s="122"/>
      <c r="GA119" s="122"/>
      <c r="GB119" s="122"/>
      <c r="GC119" s="122"/>
      <c r="GD119" s="122"/>
      <c r="GE119" s="122"/>
      <c r="GF119" s="122"/>
      <c r="GG119" s="122"/>
      <c r="GH119" s="122"/>
      <c r="GI119" s="122"/>
      <c r="GJ119" s="122"/>
      <c r="GK119" s="122"/>
      <c r="GL119" s="122"/>
      <c r="GM119" s="122"/>
      <c r="GN119" s="122"/>
      <c r="GO119" s="122"/>
      <c r="GP119" s="122"/>
      <c r="GQ119" s="122"/>
      <c r="GR119" s="122"/>
      <c r="GS119" s="122"/>
      <c r="GT119" s="122"/>
      <c r="GU119" s="122"/>
      <c r="GV119" s="122"/>
      <c r="GW119" s="122"/>
      <c r="GX119" s="122"/>
      <c r="GY119" s="122"/>
      <c r="GZ119" s="122"/>
      <c r="HA119" s="122"/>
      <c r="HB119" s="122"/>
      <c r="HC119" s="122"/>
      <c r="HD119" s="122"/>
      <c r="HE119" s="122"/>
      <c r="HF119" s="122"/>
      <c r="HG119" s="122"/>
      <c r="HH119" s="122"/>
      <c r="HI119" s="122"/>
      <c r="HJ119" s="122"/>
      <c r="HK119" s="122"/>
      <c r="HL119" s="122"/>
      <c r="HM119" s="122"/>
      <c r="HN119" s="122"/>
      <c r="HO119" s="122"/>
      <c r="HP119" s="122"/>
      <c r="HQ119" s="122"/>
      <c r="HR119" s="122"/>
      <c r="HS119" s="122"/>
      <c r="HT119" s="122"/>
      <c r="HU119" s="122"/>
      <c r="HV119" s="122"/>
      <c r="HW119" s="122"/>
      <c r="HX119" s="122"/>
      <c r="HY119" s="122"/>
      <c r="HZ119" s="122"/>
      <c r="IA119" s="122"/>
      <c r="IB119" s="122"/>
      <c r="IC119" s="122"/>
      <c r="ID119" s="122"/>
      <c r="IE119" s="122"/>
      <c r="IF119" s="122"/>
      <c r="IG119" s="122"/>
      <c r="IH119" s="122"/>
      <c r="II119" s="122"/>
      <c r="IJ119" s="122"/>
      <c r="IK119" s="122"/>
      <c r="IL119" s="122"/>
      <c r="IM119" s="122"/>
      <c r="IN119" s="122"/>
      <c r="IO119" s="122"/>
      <c r="IP119" s="122"/>
      <c r="IQ119" s="122"/>
      <c r="IR119" s="122"/>
      <c r="IS119" s="122"/>
      <c r="IT119" s="122"/>
      <c r="IU119" s="122"/>
      <c r="IV119" s="122"/>
      <c r="IW119" s="122"/>
      <c r="IX119" s="122"/>
      <c r="IY119" s="122"/>
      <c r="IZ119" s="122"/>
      <c r="JA119" s="122"/>
      <c r="JB119" s="122"/>
      <c r="JC119" s="122"/>
      <c r="JD119" s="122"/>
      <c r="JE119" s="122"/>
      <c r="JF119" s="122"/>
      <c r="JG119" s="122"/>
      <c r="JH119" s="122"/>
      <c r="JI119" s="122"/>
      <c r="JJ119" s="122"/>
      <c r="JK119" s="122"/>
    </row>
    <row r="120" spans="1:271" ht="30" customHeight="1">
      <c r="A120" s="65" t="s">
        <v>155</v>
      </c>
      <c r="B120" s="66"/>
      <c r="C120" s="67"/>
      <c r="D120" s="10"/>
      <c r="E120" s="68"/>
      <c r="F120" s="10"/>
      <c r="G120" s="68"/>
      <c r="H120" s="10"/>
      <c r="I120" s="68"/>
    </row>
    <row r="121" spans="1:271" ht="18" customHeight="1">
      <c r="A121" s="80"/>
      <c r="B121" s="62" t="s">
        <v>134</v>
      </c>
      <c r="C121" s="56" t="s">
        <v>18</v>
      </c>
      <c r="D121" s="61"/>
      <c r="E121" s="57">
        <v>2</v>
      </c>
      <c r="F121" s="61"/>
      <c r="G121" s="82"/>
      <c r="H121" s="61"/>
      <c r="I121" s="59">
        <f>E121*G121</f>
        <v>0</v>
      </c>
      <c r="J121" s="1"/>
    </row>
    <row r="122" spans="1:271" ht="18" customHeight="1">
      <c r="A122" s="80"/>
      <c r="B122" s="113" t="s">
        <v>135</v>
      </c>
      <c r="C122" s="76" t="s">
        <v>18</v>
      </c>
      <c r="D122" s="47"/>
      <c r="E122" s="29">
        <v>2</v>
      </c>
      <c r="F122" s="47"/>
      <c r="G122" s="48"/>
      <c r="H122" s="47"/>
      <c r="I122" s="59">
        <f>E122*G122</f>
        <v>0</v>
      </c>
      <c r="J122"/>
      <c r="K122"/>
      <c r="L122"/>
      <c r="M122"/>
      <c r="N12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c r="BN122" s="2"/>
      <c r="BO122" s="2"/>
      <c r="BP122" s="2"/>
      <c r="BQ122" s="2"/>
      <c r="BR122" s="2"/>
      <c r="BS122" s="2"/>
      <c r="BT122" s="2"/>
      <c r="BU122" s="2"/>
      <c r="BV122" s="2"/>
      <c r="BW122" s="2"/>
      <c r="BX122" s="2"/>
      <c r="BY122" s="2"/>
      <c r="BZ122" s="2"/>
      <c r="CA122" s="2"/>
      <c r="CB122" s="2"/>
      <c r="CC122" s="2"/>
      <c r="CD122" s="2"/>
      <c r="CE122" s="2"/>
      <c r="CF122" s="2"/>
      <c r="CG122" s="2"/>
      <c r="CH122" s="2"/>
      <c r="CI122" s="2"/>
      <c r="CJ122" s="2"/>
      <c r="CK122" s="2"/>
      <c r="CL122" s="2"/>
      <c r="CM122" s="2"/>
      <c r="CN122" s="2"/>
      <c r="CO122" s="2"/>
      <c r="CP122" s="2"/>
      <c r="CQ122" s="2"/>
      <c r="CR122" s="2"/>
      <c r="CS122" s="2"/>
      <c r="CT122" s="2"/>
      <c r="CU122" s="2"/>
      <c r="CV122" s="2"/>
      <c r="CW122" s="2"/>
      <c r="CX122" s="2"/>
      <c r="CY122" s="2"/>
      <c r="CZ122" s="2"/>
      <c r="DA122" s="2"/>
      <c r="DB122" s="2"/>
      <c r="DC122" s="2"/>
      <c r="DD122" s="2"/>
      <c r="DE122" s="2"/>
      <c r="DF122" s="2"/>
      <c r="DG122" s="2"/>
      <c r="DH122" s="2"/>
      <c r="DI122" s="2"/>
      <c r="DJ122" s="2"/>
      <c r="DK122" s="2"/>
      <c r="DL122" s="2"/>
      <c r="DM122" s="2"/>
      <c r="DN122" s="2"/>
      <c r="DO122" s="2"/>
      <c r="DP122" s="2"/>
      <c r="DQ122" s="2"/>
      <c r="DR122" s="2"/>
      <c r="DS122" s="2"/>
      <c r="DT122" s="2"/>
      <c r="DU122" s="2"/>
      <c r="DV122" s="2"/>
      <c r="DW122" s="2"/>
      <c r="DX122" s="2"/>
      <c r="DY122" s="2"/>
      <c r="DZ122" s="2"/>
      <c r="EA122" s="2"/>
      <c r="EB122" s="2"/>
      <c r="EC122" s="2"/>
      <c r="ED122" s="2"/>
      <c r="EE122" s="2"/>
      <c r="EF122" s="2"/>
      <c r="EG122" s="2"/>
      <c r="EH122" s="2"/>
      <c r="EI122" s="2"/>
      <c r="EJ122" s="2"/>
      <c r="EK122" s="2"/>
      <c r="EL122" s="2"/>
      <c r="EM122" s="2"/>
      <c r="EN122" s="2"/>
      <c r="EO122" s="2"/>
      <c r="EP122" s="2"/>
      <c r="EQ122" s="2"/>
      <c r="ER122" s="2"/>
      <c r="ES122" s="2"/>
      <c r="ET122" s="2"/>
      <c r="EU122" s="2"/>
      <c r="EV122" s="2"/>
      <c r="EW122" s="2"/>
      <c r="EX122" s="2"/>
      <c r="EY122" s="2"/>
      <c r="EZ122" s="2"/>
      <c r="FA122" s="2"/>
      <c r="FB122" s="2"/>
      <c r="FC122" s="2"/>
      <c r="FD122" s="2"/>
      <c r="FE122" s="2"/>
      <c r="FF122" s="2"/>
      <c r="FG122" s="2"/>
      <c r="FH122" s="2"/>
      <c r="FI122" s="2"/>
      <c r="FJ122" s="2"/>
      <c r="FK122" s="2"/>
      <c r="FL122" s="2"/>
      <c r="FM122" s="2"/>
      <c r="FN122" s="2"/>
      <c r="FO122" s="2"/>
      <c r="FP122" s="2"/>
      <c r="FQ122" s="2"/>
      <c r="FR122" s="2"/>
      <c r="FS122" s="2"/>
      <c r="FT122" s="2"/>
      <c r="FU122" s="2"/>
      <c r="FV122" s="2"/>
      <c r="FW122" s="2"/>
      <c r="FX122" s="2"/>
      <c r="FY122" s="2"/>
      <c r="FZ122" s="2"/>
      <c r="GA122" s="2"/>
      <c r="GB122" s="2"/>
      <c r="GC122" s="2"/>
      <c r="GD122" s="2"/>
      <c r="GE122" s="2"/>
      <c r="GF122" s="2"/>
      <c r="GG122" s="2"/>
      <c r="GH122" s="2"/>
      <c r="GI122" s="2"/>
      <c r="GJ122" s="2"/>
      <c r="GK122" s="2"/>
      <c r="GL122" s="2"/>
      <c r="GM122" s="2"/>
      <c r="GN122" s="2"/>
      <c r="GO122" s="2"/>
      <c r="GP122" s="2"/>
      <c r="GQ122" s="2"/>
      <c r="GR122" s="2"/>
      <c r="GS122" s="2"/>
      <c r="GT122" s="2"/>
      <c r="GU122" s="2"/>
      <c r="GV122" s="2"/>
      <c r="GW122" s="2"/>
      <c r="GX122" s="2"/>
      <c r="GY122" s="2"/>
      <c r="GZ122" s="2"/>
      <c r="HA122" s="2"/>
      <c r="HB122" s="2"/>
      <c r="HC122" s="2"/>
      <c r="HD122" s="2"/>
      <c r="HE122" s="2"/>
      <c r="HF122" s="2"/>
      <c r="HG122" s="2"/>
      <c r="HH122" s="2"/>
      <c r="HI122" s="2"/>
      <c r="HJ122" s="2"/>
      <c r="HK122" s="2"/>
      <c r="HL122" s="2"/>
      <c r="HM122" s="2"/>
      <c r="HN122" s="2"/>
      <c r="HO122" s="2"/>
      <c r="HP122" s="2"/>
      <c r="HQ122" s="2"/>
      <c r="HR122" s="2"/>
      <c r="HS122" s="2"/>
      <c r="HT122" s="2"/>
      <c r="HU122" s="2"/>
      <c r="HV122" s="2"/>
      <c r="HW122" s="2"/>
      <c r="HX122" s="2"/>
      <c r="HY122" s="2"/>
      <c r="HZ122" s="2"/>
      <c r="IA122" s="2"/>
      <c r="IB122" s="2"/>
      <c r="IC122" s="2"/>
      <c r="ID122" s="2"/>
      <c r="IE122" s="2"/>
      <c r="IF122" s="2"/>
      <c r="IG122" s="2"/>
      <c r="IH122" s="2"/>
      <c r="II122" s="2"/>
      <c r="IJ122" s="2"/>
      <c r="IK122" s="2"/>
      <c r="IL122" s="2"/>
      <c r="IM122" s="2"/>
      <c r="IN122" s="2"/>
      <c r="IO122" s="2"/>
      <c r="IP122" s="2"/>
      <c r="IQ122" s="2"/>
      <c r="IR122" s="2"/>
      <c r="IS122" s="2"/>
      <c r="IT122" s="2"/>
      <c r="IU122" s="2"/>
      <c r="IV122" s="2"/>
      <c r="IW122" s="2"/>
      <c r="IX122" s="2"/>
      <c r="IY122" s="2"/>
      <c r="IZ122" s="2"/>
      <c r="JA122" s="2"/>
      <c r="JB122" s="2"/>
      <c r="JC122" s="2"/>
      <c r="JD122" s="2"/>
      <c r="JE122" s="2"/>
      <c r="JF122" s="2"/>
      <c r="JG122" s="2"/>
      <c r="JH122" s="2"/>
      <c r="JI122" s="2"/>
      <c r="JJ122" s="2"/>
      <c r="JK122" s="2"/>
    </row>
    <row r="123" spans="1:271" s="123" customFormat="1" ht="18" customHeight="1">
      <c r="A123" s="114"/>
      <c r="B123" s="115" t="s">
        <v>149</v>
      </c>
      <c r="C123" s="116"/>
      <c r="D123" s="117"/>
      <c r="E123" s="118"/>
      <c r="F123" s="119"/>
      <c r="G123" s="120"/>
      <c r="H123" s="119"/>
      <c r="I123" s="121">
        <f>SUM(I121:I122)</f>
        <v>0</v>
      </c>
      <c r="J123" s="122"/>
      <c r="K123" s="122"/>
      <c r="L123" s="122"/>
      <c r="M123" s="122"/>
      <c r="N123" s="122"/>
      <c r="O123" s="122"/>
      <c r="P123" s="122"/>
      <c r="Q123" s="122"/>
      <c r="R123" s="122"/>
      <c r="S123" s="122"/>
      <c r="T123" s="122"/>
      <c r="U123" s="122"/>
      <c r="V123" s="122"/>
      <c r="W123" s="122"/>
      <c r="X123" s="122"/>
      <c r="Y123" s="122"/>
      <c r="Z123" s="122"/>
      <c r="AA123" s="122"/>
      <c r="AB123" s="122"/>
      <c r="AC123" s="122"/>
      <c r="AD123" s="122"/>
      <c r="AE123" s="122"/>
      <c r="AF123" s="122"/>
      <c r="AG123" s="122"/>
      <c r="AH123" s="122"/>
      <c r="AI123" s="122"/>
      <c r="AJ123" s="122"/>
      <c r="AK123" s="122"/>
      <c r="AL123" s="122"/>
      <c r="AM123" s="122"/>
      <c r="AN123" s="122"/>
      <c r="AO123" s="122"/>
      <c r="AP123" s="122"/>
      <c r="AQ123" s="122"/>
      <c r="AR123" s="122"/>
      <c r="AS123" s="122"/>
      <c r="AT123" s="122"/>
      <c r="AU123" s="122"/>
      <c r="AV123" s="122"/>
      <c r="AW123" s="122"/>
      <c r="AX123" s="122"/>
      <c r="AY123" s="122"/>
      <c r="AZ123" s="122"/>
      <c r="BA123" s="122"/>
      <c r="BB123" s="122"/>
      <c r="BC123" s="122"/>
      <c r="BD123" s="122"/>
      <c r="BE123" s="122"/>
      <c r="BF123" s="122"/>
      <c r="BG123" s="122"/>
      <c r="BH123" s="122"/>
      <c r="BI123" s="122"/>
      <c r="BJ123" s="122"/>
      <c r="BK123" s="122"/>
      <c r="BL123" s="122"/>
      <c r="BM123" s="122"/>
      <c r="BN123" s="122"/>
      <c r="BO123" s="122"/>
      <c r="BP123" s="122"/>
      <c r="BQ123" s="122"/>
      <c r="BR123" s="122"/>
      <c r="BS123" s="122"/>
      <c r="BT123" s="122"/>
      <c r="BU123" s="122"/>
      <c r="BV123" s="122"/>
      <c r="BW123" s="122"/>
      <c r="BX123" s="122"/>
      <c r="BY123" s="122"/>
      <c r="BZ123" s="122"/>
      <c r="CA123" s="122"/>
      <c r="CB123" s="122"/>
      <c r="CC123" s="122"/>
      <c r="CD123" s="122"/>
      <c r="CE123" s="122"/>
      <c r="CF123" s="122"/>
      <c r="CG123" s="122"/>
      <c r="CH123" s="122"/>
      <c r="CI123" s="122"/>
      <c r="CJ123" s="122"/>
      <c r="CK123" s="122"/>
      <c r="CL123" s="122"/>
      <c r="CM123" s="122"/>
      <c r="CN123" s="122"/>
      <c r="CO123" s="122"/>
      <c r="CP123" s="122"/>
      <c r="CQ123" s="122"/>
      <c r="CR123" s="122"/>
      <c r="CS123" s="122"/>
      <c r="CT123" s="122"/>
      <c r="CU123" s="122"/>
      <c r="CV123" s="122"/>
      <c r="CW123" s="122"/>
      <c r="CX123" s="122"/>
      <c r="CY123" s="122"/>
      <c r="CZ123" s="122"/>
      <c r="DA123" s="122"/>
      <c r="DB123" s="122"/>
      <c r="DC123" s="122"/>
      <c r="DD123" s="122"/>
      <c r="DE123" s="122"/>
      <c r="DF123" s="122"/>
      <c r="DG123" s="122"/>
      <c r="DH123" s="122"/>
      <c r="DI123" s="122"/>
      <c r="DJ123" s="122"/>
      <c r="DK123" s="122"/>
      <c r="DL123" s="122"/>
      <c r="DM123" s="122"/>
      <c r="DN123" s="122"/>
      <c r="DO123" s="122"/>
      <c r="DP123" s="122"/>
      <c r="DQ123" s="122"/>
      <c r="DR123" s="122"/>
      <c r="DS123" s="122"/>
      <c r="DT123" s="122"/>
      <c r="DU123" s="122"/>
      <c r="DV123" s="122"/>
      <c r="DW123" s="122"/>
      <c r="DX123" s="122"/>
      <c r="DY123" s="122"/>
      <c r="DZ123" s="122"/>
      <c r="EA123" s="122"/>
      <c r="EB123" s="122"/>
      <c r="EC123" s="122"/>
      <c r="ED123" s="122"/>
      <c r="EE123" s="122"/>
      <c r="EF123" s="122"/>
      <c r="EG123" s="122"/>
      <c r="EH123" s="122"/>
      <c r="EI123" s="122"/>
      <c r="EJ123" s="122"/>
      <c r="EK123" s="122"/>
      <c r="EL123" s="122"/>
      <c r="EM123" s="122"/>
      <c r="EN123" s="122"/>
      <c r="EO123" s="122"/>
      <c r="EP123" s="122"/>
      <c r="EQ123" s="122"/>
      <c r="ER123" s="122"/>
      <c r="ES123" s="122"/>
      <c r="ET123" s="122"/>
      <c r="EU123" s="122"/>
      <c r="EV123" s="122"/>
      <c r="EW123" s="122"/>
      <c r="EX123" s="122"/>
      <c r="EY123" s="122"/>
      <c r="EZ123" s="122"/>
      <c r="FA123" s="122"/>
      <c r="FB123" s="122"/>
      <c r="FC123" s="122"/>
      <c r="FD123" s="122"/>
      <c r="FE123" s="122"/>
      <c r="FF123" s="122"/>
      <c r="FG123" s="122"/>
      <c r="FH123" s="122"/>
      <c r="FI123" s="122"/>
      <c r="FJ123" s="122"/>
      <c r="FK123" s="122"/>
      <c r="FL123" s="122"/>
      <c r="FM123" s="122"/>
      <c r="FN123" s="122"/>
      <c r="FO123" s="122"/>
      <c r="FP123" s="122"/>
      <c r="FQ123" s="122"/>
      <c r="FR123" s="122"/>
      <c r="FS123" s="122"/>
      <c r="FT123" s="122"/>
      <c r="FU123" s="122"/>
      <c r="FV123" s="122"/>
      <c r="FW123" s="122"/>
      <c r="FX123" s="122"/>
      <c r="FY123" s="122"/>
      <c r="FZ123" s="122"/>
      <c r="GA123" s="122"/>
      <c r="GB123" s="122"/>
      <c r="GC123" s="122"/>
      <c r="GD123" s="122"/>
      <c r="GE123" s="122"/>
      <c r="GF123" s="122"/>
      <c r="GG123" s="122"/>
      <c r="GH123" s="122"/>
      <c r="GI123" s="122"/>
      <c r="GJ123" s="122"/>
      <c r="GK123" s="122"/>
      <c r="GL123" s="122"/>
      <c r="GM123" s="122"/>
      <c r="GN123" s="122"/>
      <c r="GO123" s="122"/>
      <c r="GP123" s="122"/>
      <c r="GQ123" s="122"/>
      <c r="GR123" s="122"/>
      <c r="GS123" s="122"/>
      <c r="GT123" s="122"/>
      <c r="GU123" s="122"/>
      <c r="GV123" s="122"/>
      <c r="GW123" s="122"/>
      <c r="GX123" s="122"/>
      <c r="GY123" s="122"/>
      <c r="GZ123" s="122"/>
      <c r="HA123" s="122"/>
      <c r="HB123" s="122"/>
      <c r="HC123" s="122"/>
      <c r="HD123" s="122"/>
      <c r="HE123" s="122"/>
      <c r="HF123" s="122"/>
      <c r="HG123" s="122"/>
      <c r="HH123" s="122"/>
      <c r="HI123" s="122"/>
      <c r="HJ123" s="122"/>
      <c r="HK123" s="122"/>
      <c r="HL123" s="122"/>
      <c r="HM123" s="122"/>
      <c r="HN123" s="122"/>
      <c r="HO123" s="122"/>
      <c r="HP123" s="122"/>
      <c r="HQ123" s="122"/>
      <c r="HR123" s="122"/>
      <c r="HS123" s="122"/>
      <c r="HT123" s="122"/>
      <c r="HU123" s="122"/>
      <c r="HV123" s="122"/>
      <c r="HW123" s="122"/>
      <c r="HX123" s="122"/>
      <c r="HY123" s="122"/>
      <c r="HZ123" s="122"/>
      <c r="IA123" s="122"/>
      <c r="IB123" s="122"/>
      <c r="IC123" s="122"/>
      <c r="ID123" s="122"/>
      <c r="IE123" s="122"/>
      <c r="IF123" s="122"/>
      <c r="IG123" s="122"/>
      <c r="IH123" s="122"/>
      <c r="II123" s="122"/>
      <c r="IJ123" s="122"/>
      <c r="IK123" s="122"/>
      <c r="IL123" s="122"/>
      <c r="IM123" s="122"/>
      <c r="IN123" s="122"/>
      <c r="IO123" s="122"/>
      <c r="IP123" s="122"/>
      <c r="IQ123" s="122"/>
      <c r="IR123" s="122"/>
      <c r="IS123" s="122"/>
      <c r="IT123" s="122"/>
      <c r="IU123" s="122"/>
      <c r="IV123" s="122"/>
      <c r="IW123" s="122"/>
      <c r="IX123" s="122"/>
      <c r="IY123" s="122"/>
      <c r="IZ123" s="122"/>
      <c r="JA123" s="122"/>
      <c r="JB123" s="122"/>
      <c r="JC123" s="122"/>
      <c r="JD123" s="122"/>
      <c r="JE123" s="122"/>
      <c r="JF123" s="122"/>
      <c r="JG123" s="122"/>
      <c r="JH123" s="122"/>
      <c r="JI123" s="122"/>
      <c r="JJ123" s="122"/>
      <c r="JK123" s="122"/>
    </row>
    <row r="124" spans="1:271" ht="30" customHeight="1">
      <c r="A124" s="65" t="s">
        <v>145</v>
      </c>
      <c r="B124" s="66"/>
      <c r="C124" s="67"/>
      <c r="D124" s="10"/>
      <c r="E124" s="68"/>
      <c r="F124" s="10"/>
      <c r="G124" s="68"/>
      <c r="H124" s="10"/>
      <c r="I124" s="68"/>
    </row>
    <row r="125" spans="1:271" ht="18" customHeight="1">
      <c r="A125" s="80"/>
      <c r="B125" s="62" t="s">
        <v>160</v>
      </c>
      <c r="C125" s="56" t="s">
        <v>18</v>
      </c>
      <c r="D125" s="61"/>
      <c r="E125" s="57">
        <v>2</v>
      </c>
      <c r="F125" s="61"/>
      <c r="G125" s="58"/>
      <c r="H125" s="61"/>
      <c r="I125" s="59">
        <f t="shared" ref="I125:I127" si="4">E125*G125</f>
        <v>0</v>
      </c>
      <c r="J125" s="1"/>
    </row>
    <row r="126" spans="1:271" ht="18" customHeight="1">
      <c r="A126" s="80"/>
      <c r="B126" s="62" t="s">
        <v>161</v>
      </c>
      <c r="C126" s="56" t="s">
        <v>18</v>
      </c>
      <c r="D126" s="61"/>
      <c r="E126" s="57">
        <v>2</v>
      </c>
      <c r="F126" s="61"/>
      <c r="G126" s="58"/>
      <c r="H126" s="61"/>
      <c r="I126" s="59">
        <f t="shared" si="4"/>
        <v>0</v>
      </c>
      <c r="J126" s="1"/>
    </row>
    <row r="127" spans="1:271" ht="18" customHeight="1">
      <c r="A127" s="80"/>
      <c r="B127" s="62" t="s">
        <v>162</v>
      </c>
      <c r="C127" s="56" t="s">
        <v>18</v>
      </c>
      <c r="D127" s="61"/>
      <c r="E127" s="57">
        <v>3</v>
      </c>
      <c r="F127" s="61"/>
      <c r="G127" s="58"/>
      <c r="H127" s="61"/>
      <c r="I127" s="59">
        <f t="shared" si="4"/>
        <v>0</v>
      </c>
    </row>
    <row r="128" spans="1:271" s="123" customFormat="1" ht="18" customHeight="1">
      <c r="A128" s="114"/>
      <c r="B128" s="115" t="s">
        <v>150</v>
      </c>
      <c r="C128" s="116"/>
      <c r="D128" s="117"/>
      <c r="E128" s="118"/>
      <c r="F128" s="119"/>
      <c r="G128" s="120"/>
      <c r="H128" s="119"/>
      <c r="I128" s="121">
        <f>SUM(I125:I127)</f>
        <v>0</v>
      </c>
      <c r="J128" s="122"/>
      <c r="K128" s="122"/>
      <c r="L128" s="122"/>
      <c r="M128" s="122"/>
      <c r="N128" s="122"/>
      <c r="O128" s="122"/>
      <c r="P128" s="122"/>
      <c r="Q128" s="122"/>
      <c r="R128" s="122"/>
      <c r="S128" s="122"/>
      <c r="T128" s="122"/>
      <c r="U128" s="122"/>
      <c r="V128" s="122"/>
      <c r="W128" s="122"/>
      <c r="X128" s="122"/>
      <c r="Y128" s="122"/>
      <c r="Z128" s="122"/>
      <c r="AA128" s="122"/>
      <c r="AB128" s="122"/>
      <c r="AC128" s="122"/>
      <c r="AD128" s="122"/>
      <c r="AE128" s="122"/>
      <c r="AF128" s="122"/>
      <c r="AG128" s="122"/>
      <c r="AH128" s="122"/>
      <c r="AI128" s="122"/>
      <c r="AJ128" s="122"/>
      <c r="AK128" s="122"/>
      <c r="AL128" s="122"/>
      <c r="AM128" s="122"/>
      <c r="AN128" s="122"/>
      <c r="AO128" s="122"/>
      <c r="AP128" s="122"/>
      <c r="AQ128" s="122"/>
      <c r="AR128" s="122"/>
      <c r="AS128" s="122"/>
      <c r="AT128" s="122"/>
      <c r="AU128" s="122"/>
      <c r="AV128" s="122"/>
      <c r="AW128" s="122"/>
      <c r="AX128" s="122"/>
      <c r="AY128" s="122"/>
      <c r="AZ128" s="122"/>
      <c r="BA128" s="122"/>
      <c r="BB128" s="122"/>
      <c r="BC128" s="122"/>
      <c r="BD128" s="122"/>
      <c r="BE128" s="122"/>
      <c r="BF128" s="122"/>
      <c r="BG128" s="122"/>
      <c r="BH128" s="122"/>
      <c r="BI128" s="122"/>
      <c r="BJ128" s="122"/>
      <c r="BK128" s="122"/>
      <c r="BL128" s="122"/>
      <c r="BM128" s="122"/>
      <c r="BN128" s="122"/>
      <c r="BO128" s="122"/>
      <c r="BP128" s="122"/>
      <c r="BQ128" s="122"/>
      <c r="BR128" s="122"/>
      <c r="BS128" s="122"/>
      <c r="BT128" s="122"/>
      <c r="BU128" s="122"/>
      <c r="BV128" s="122"/>
      <c r="BW128" s="122"/>
      <c r="BX128" s="122"/>
      <c r="BY128" s="122"/>
      <c r="BZ128" s="122"/>
      <c r="CA128" s="122"/>
      <c r="CB128" s="122"/>
      <c r="CC128" s="122"/>
      <c r="CD128" s="122"/>
      <c r="CE128" s="122"/>
      <c r="CF128" s="122"/>
      <c r="CG128" s="122"/>
      <c r="CH128" s="122"/>
      <c r="CI128" s="122"/>
      <c r="CJ128" s="122"/>
      <c r="CK128" s="122"/>
      <c r="CL128" s="122"/>
      <c r="CM128" s="122"/>
      <c r="CN128" s="122"/>
      <c r="CO128" s="122"/>
      <c r="CP128" s="122"/>
      <c r="CQ128" s="122"/>
      <c r="CR128" s="122"/>
      <c r="CS128" s="122"/>
      <c r="CT128" s="122"/>
      <c r="CU128" s="122"/>
      <c r="CV128" s="122"/>
      <c r="CW128" s="122"/>
      <c r="CX128" s="122"/>
      <c r="CY128" s="122"/>
      <c r="CZ128" s="122"/>
      <c r="DA128" s="122"/>
      <c r="DB128" s="122"/>
      <c r="DC128" s="122"/>
      <c r="DD128" s="122"/>
      <c r="DE128" s="122"/>
      <c r="DF128" s="122"/>
      <c r="DG128" s="122"/>
      <c r="DH128" s="122"/>
      <c r="DI128" s="122"/>
      <c r="DJ128" s="122"/>
      <c r="DK128" s="122"/>
      <c r="DL128" s="122"/>
      <c r="DM128" s="122"/>
      <c r="DN128" s="122"/>
      <c r="DO128" s="122"/>
      <c r="DP128" s="122"/>
      <c r="DQ128" s="122"/>
      <c r="DR128" s="122"/>
      <c r="DS128" s="122"/>
      <c r="DT128" s="122"/>
      <c r="DU128" s="122"/>
      <c r="DV128" s="122"/>
      <c r="DW128" s="122"/>
      <c r="DX128" s="122"/>
      <c r="DY128" s="122"/>
      <c r="DZ128" s="122"/>
      <c r="EA128" s="122"/>
      <c r="EB128" s="122"/>
      <c r="EC128" s="122"/>
      <c r="ED128" s="122"/>
      <c r="EE128" s="122"/>
      <c r="EF128" s="122"/>
      <c r="EG128" s="122"/>
      <c r="EH128" s="122"/>
      <c r="EI128" s="122"/>
      <c r="EJ128" s="122"/>
      <c r="EK128" s="122"/>
      <c r="EL128" s="122"/>
      <c r="EM128" s="122"/>
      <c r="EN128" s="122"/>
      <c r="EO128" s="122"/>
      <c r="EP128" s="122"/>
      <c r="EQ128" s="122"/>
      <c r="ER128" s="122"/>
      <c r="ES128" s="122"/>
      <c r="ET128" s="122"/>
      <c r="EU128" s="122"/>
      <c r="EV128" s="122"/>
      <c r="EW128" s="122"/>
      <c r="EX128" s="122"/>
      <c r="EY128" s="122"/>
      <c r="EZ128" s="122"/>
      <c r="FA128" s="122"/>
      <c r="FB128" s="122"/>
      <c r="FC128" s="122"/>
      <c r="FD128" s="122"/>
      <c r="FE128" s="122"/>
      <c r="FF128" s="122"/>
      <c r="FG128" s="122"/>
      <c r="FH128" s="122"/>
      <c r="FI128" s="122"/>
      <c r="FJ128" s="122"/>
      <c r="FK128" s="122"/>
      <c r="FL128" s="122"/>
      <c r="FM128" s="122"/>
      <c r="FN128" s="122"/>
      <c r="FO128" s="122"/>
      <c r="FP128" s="122"/>
      <c r="FQ128" s="122"/>
      <c r="FR128" s="122"/>
      <c r="FS128" s="122"/>
      <c r="FT128" s="122"/>
      <c r="FU128" s="122"/>
      <c r="FV128" s="122"/>
      <c r="FW128" s="122"/>
      <c r="FX128" s="122"/>
      <c r="FY128" s="122"/>
      <c r="FZ128" s="122"/>
      <c r="GA128" s="122"/>
      <c r="GB128" s="122"/>
      <c r="GC128" s="122"/>
      <c r="GD128" s="122"/>
      <c r="GE128" s="122"/>
      <c r="GF128" s="122"/>
      <c r="GG128" s="122"/>
      <c r="GH128" s="122"/>
      <c r="GI128" s="122"/>
      <c r="GJ128" s="122"/>
      <c r="GK128" s="122"/>
      <c r="GL128" s="122"/>
      <c r="GM128" s="122"/>
      <c r="GN128" s="122"/>
      <c r="GO128" s="122"/>
      <c r="GP128" s="122"/>
      <c r="GQ128" s="122"/>
      <c r="GR128" s="122"/>
      <c r="GS128" s="122"/>
      <c r="GT128" s="122"/>
      <c r="GU128" s="122"/>
      <c r="GV128" s="122"/>
      <c r="GW128" s="122"/>
      <c r="GX128" s="122"/>
      <c r="GY128" s="122"/>
      <c r="GZ128" s="122"/>
      <c r="HA128" s="122"/>
      <c r="HB128" s="122"/>
      <c r="HC128" s="122"/>
      <c r="HD128" s="122"/>
      <c r="HE128" s="122"/>
      <c r="HF128" s="122"/>
      <c r="HG128" s="122"/>
      <c r="HH128" s="122"/>
      <c r="HI128" s="122"/>
      <c r="HJ128" s="122"/>
      <c r="HK128" s="122"/>
      <c r="HL128" s="122"/>
      <c r="HM128" s="122"/>
      <c r="HN128" s="122"/>
      <c r="HO128" s="122"/>
      <c r="HP128" s="122"/>
      <c r="HQ128" s="122"/>
      <c r="HR128" s="122"/>
      <c r="HS128" s="122"/>
      <c r="HT128" s="122"/>
      <c r="HU128" s="122"/>
      <c r="HV128" s="122"/>
      <c r="HW128" s="122"/>
      <c r="HX128" s="122"/>
      <c r="HY128" s="122"/>
      <c r="HZ128" s="122"/>
      <c r="IA128" s="122"/>
      <c r="IB128" s="122"/>
      <c r="IC128" s="122"/>
      <c r="ID128" s="122"/>
      <c r="IE128" s="122"/>
      <c r="IF128" s="122"/>
      <c r="IG128" s="122"/>
      <c r="IH128" s="122"/>
      <c r="II128" s="122"/>
      <c r="IJ128" s="122"/>
      <c r="IK128" s="122"/>
      <c r="IL128" s="122"/>
      <c r="IM128" s="122"/>
      <c r="IN128" s="122"/>
      <c r="IO128" s="122"/>
      <c r="IP128" s="122"/>
      <c r="IQ128" s="122"/>
      <c r="IR128" s="122"/>
      <c r="IS128" s="122"/>
      <c r="IT128" s="122"/>
      <c r="IU128" s="122"/>
      <c r="IV128" s="122"/>
      <c r="IW128" s="122"/>
      <c r="IX128" s="122"/>
      <c r="IY128" s="122"/>
      <c r="IZ128" s="122"/>
      <c r="JA128" s="122"/>
      <c r="JB128" s="122"/>
      <c r="JC128" s="122"/>
      <c r="JD128" s="122"/>
      <c r="JE128" s="122"/>
      <c r="JF128" s="122"/>
      <c r="JG128" s="122"/>
      <c r="JH128" s="122"/>
      <c r="JI128" s="122"/>
      <c r="JJ128" s="122"/>
      <c r="JK128" s="122"/>
    </row>
    <row r="129" spans="1:271" ht="30" customHeight="1">
      <c r="A129" s="65" t="s">
        <v>164</v>
      </c>
      <c r="B129" s="66"/>
      <c r="C129" s="67"/>
      <c r="D129" s="10"/>
      <c r="E129" s="68"/>
      <c r="F129" s="10"/>
      <c r="G129" s="68"/>
      <c r="H129" s="10"/>
      <c r="I129" s="68"/>
    </row>
    <row r="130" spans="1:271" ht="18" customHeight="1">
      <c r="A130" s="92"/>
      <c r="B130" s="93" t="s">
        <v>147</v>
      </c>
      <c r="C130" s="94" t="s">
        <v>1</v>
      </c>
      <c r="D130" s="95"/>
      <c r="E130" s="89">
        <v>125.9</v>
      </c>
      <c r="F130" s="95"/>
      <c r="G130" s="82"/>
      <c r="H130" s="95"/>
      <c r="I130" s="96">
        <f>E130*G130</f>
        <v>0</v>
      </c>
      <c r="K130" s="73"/>
      <c r="L130" s="75"/>
    </row>
    <row r="131" spans="1:271" s="123" customFormat="1" ht="18" customHeight="1">
      <c r="A131" s="114"/>
      <c r="B131" s="115" t="s">
        <v>165</v>
      </c>
      <c r="C131" s="116"/>
      <c r="D131" s="117"/>
      <c r="E131" s="118"/>
      <c r="F131" s="119"/>
      <c r="G131" s="120"/>
      <c r="H131" s="119"/>
      <c r="I131" s="121">
        <f>SUM(I130:I130)</f>
        <v>0</v>
      </c>
      <c r="J131" s="122"/>
      <c r="K131" s="122"/>
      <c r="L131" s="122"/>
      <c r="M131" s="122"/>
      <c r="N131" s="122"/>
      <c r="O131" s="122"/>
      <c r="P131" s="122"/>
      <c r="Q131" s="122"/>
      <c r="R131" s="122"/>
      <c r="S131" s="122"/>
      <c r="T131" s="122"/>
      <c r="U131" s="122"/>
      <c r="V131" s="122"/>
      <c r="W131" s="122"/>
      <c r="X131" s="122"/>
      <c r="Y131" s="122"/>
      <c r="Z131" s="122"/>
      <c r="AA131" s="122"/>
      <c r="AB131" s="122"/>
      <c r="AC131" s="122"/>
      <c r="AD131" s="122"/>
      <c r="AE131" s="122"/>
      <c r="AF131" s="122"/>
      <c r="AG131" s="122"/>
      <c r="AH131" s="122"/>
      <c r="AI131" s="122"/>
      <c r="AJ131" s="122"/>
      <c r="AK131" s="122"/>
      <c r="AL131" s="122"/>
      <c r="AM131" s="122"/>
      <c r="AN131" s="122"/>
      <c r="AO131" s="122"/>
      <c r="AP131" s="122"/>
      <c r="AQ131" s="122"/>
      <c r="AR131" s="122"/>
      <c r="AS131" s="122"/>
      <c r="AT131" s="122"/>
      <c r="AU131" s="122"/>
      <c r="AV131" s="122"/>
      <c r="AW131" s="122"/>
      <c r="AX131" s="122"/>
      <c r="AY131" s="122"/>
      <c r="AZ131" s="122"/>
      <c r="BA131" s="122"/>
      <c r="BB131" s="122"/>
      <c r="BC131" s="122"/>
      <c r="BD131" s="122"/>
      <c r="BE131" s="122"/>
      <c r="BF131" s="122"/>
      <c r="BG131" s="122"/>
      <c r="BH131" s="122"/>
      <c r="BI131" s="122"/>
      <c r="BJ131" s="122"/>
      <c r="BK131" s="122"/>
      <c r="BL131" s="122"/>
      <c r="BM131" s="122"/>
      <c r="BN131" s="122"/>
      <c r="BO131" s="122"/>
      <c r="BP131" s="122"/>
      <c r="BQ131" s="122"/>
      <c r="BR131" s="122"/>
      <c r="BS131" s="122"/>
      <c r="BT131" s="122"/>
      <c r="BU131" s="122"/>
      <c r="BV131" s="122"/>
      <c r="BW131" s="122"/>
      <c r="BX131" s="122"/>
      <c r="BY131" s="122"/>
      <c r="BZ131" s="122"/>
      <c r="CA131" s="122"/>
      <c r="CB131" s="122"/>
      <c r="CC131" s="122"/>
      <c r="CD131" s="122"/>
      <c r="CE131" s="122"/>
      <c r="CF131" s="122"/>
      <c r="CG131" s="122"/>
      <c r="CH131" s="122"/>
      <c r="CI131" s="122"/>
      <c r="CJ131" s="122"/>
      <c r="CK131" s="122"/>
      <c r="CL131" s="122"/>
      <c r="CM131" s="122"/>
      <c r="CN131" s="122"/>
      <c r="CO131" s="122"/>
      <c r="CP131" s="122"/>
      <c r="CQ131" s="122"/>
      <c r="CR131" s="122"/>
      <c r="CS131" s="122"/>
      <c r="CT131" s="122"/>
      <c r="CU131" s="122"/>
      <c r="CV131" s="122"/>
      <c r="CW131" s="122"/>
      <c r="CX131" s="122"/>
      <c r="CY131" s="122"/>
      <c r="CZ131" s="122"/>
      <c r="DA131" s="122"/>
      <c r="DB131" s="122"/>
      <c r="DC131" s="122"/>
      <c r="DD131" s="122"/>
      <c r="DE131" s="122"/>
      <c r="DF131" s="122"/>
      <c r="DG131" s="122"/>
      <c r="DH131" s="122"/>
      <c r="DI131" s="122"/>
      <c r="DJ131" s="122"/>
      <c r="DK131" s="122"/>
      <c r="DL131" s="122"/>
      <c r="DM131" s="122"/>
      <c r="DN131" s="122"/>
      <c r="DO131" s="122"/>
      <c r="DP131" s="122"/>
      <c r="DQ131" s="122"/>
      <c r="DR131" s="122"/>
      <c r="DS131" s="122"/>
      <c r="DT131" s="122"/>
      <c r="DU131" s="122"/>
      <c r="DV131" s="122"/>
      <c r="DW131" s="122"/>
      <c r="DX131" s="122"/>
      <c r="DY131" s="122"/>
      <c r="DZ131" s="122"/>
      <c r="EA131" s="122"/>
      <c r="EB131" s="122"/>
      <c r="EC131" s="122"/>
      <c r="ED131" s="122"/>
      <c r="EE131" s="122"/>
      <c r="EF131" s="122"/>
      <c r="EG131" s="122"/>
      <c r="EH131" s="122"/>
      <c r="EI131" s="122"/>
      <c r="EJ131" s="122"/>
      <c r="EK131" s="122"/>
      <c r="EL131" s="122"/>
      <c r="EM131" s="122"/>
      <c r="EN131" s="122"/>
      <c r="EO131" s="122"/>
      <c r="EP131" s="122"/>
      <c r="EQ131" s="122"/>
      <c r="ER131" s="122"/>
      <c r="ES131" s="122"/>
      <c r="ET131" s="122"/>
      <c r="EU131" s="122"/>
      <c r="EV131" s="122"/>
      <c r="EW131" s="122"/>
      <c r="EX131" s="122"/>
      <c r="EY131" s="122"/>
      <c r="EZ131" s="122"/>
      <c r="FA131" s="122"/>
      <c r="FB131" s="122"/>
      <c r="FC131" s="122"/>
      <c r="FD131" s="122"/>
      <c r="FE131" s="122"/>
      <c r="FF131" s="122"/>
      <c r="FG131" s="122"/>
      <c r="FH131" s="122"/>
      <c r="FI131" s="122"/>
      <c r="FJ131" s="122"/>
      <c r="FK131" s="122"/>
      <c r="FL131" s="122"/>
      <c r="FM131" s="122"/>
      <c r="FN131" s="122"/>
      <c r="FO131" s="122"/>
      <c r="FP131" s="122"/>
      <c r="FQ131" s="122"/>
      <c r="FR131" s="122"/>
      <c r="FS131" s="122"/>
      <c r="FT131" s="122"/>
      <c r="FU131" s="122"/>
      <c r="FV131" s="122"/>
      <c r="FW131" s="122"/>
      <c r="FX131" s="122"/>
      <c r="FY131" s="122"/>
      <c r="FZ131" s="122"/>
      <c r="GA131" s="122"/>
      <c r="GB131" s="122"/>
      <c r="GC131" s="122"/>
      <c r="GD131" s="122"/>
      <c r="GE131" s="122"/>
      <c r="GF131" s="122"/>
      <c r="GG131" s="122"/>
      <c r="GH131" s="122"/>
      <c r="GI131" s="122"/>
      <c r="GJ131" s="122"/>
      <c r="GK131" s="122"/>
      <c r="GL131" s="122"/>
      <c r="GM131" s="122"/>
      <c r="GN131" s="122"/>
      <c r="GO131" s="122"/>
      <c r="GP131" s="122"/>
      <c r="GQ131" s="122"/>
      <c r="GR131" s="122"/>
      <c r="GS131" s="122"/>
      <c r="GT131" s="122"/>
      <c r="GU131" s="122"/>
      <c r="GV131" s="122"/>
      <c r="GW131" s="122"/>
      <c r="GX131" s="122"/>
      <c r="GY131" s="122"/>
      <c r="GZ131" s="122"/>
      <c r="HA131" s="122"/>
      <c r="HB131" s="122"/>
      <c r="HC131" s="122"/>
      <c r="HD131" s="122"/>
      <c r="HE131" s="122"/>
      <c r="HF131" s="122"/>
      <c r="HG131" s="122"/>
      <c r="HH131" s="122"/>
      <c r="HI131" s="122"/>
      <c r="HJ131" s="122"/>
      <c r="HK131" s="122"/>
      <c r="HL131" s="122"/>
      <c r="HM131" s="122"/>
      <c r="HN131" s="122"/>
      <c r="HO131" s="122"/>
      <c r="HP131" s="122"/>
      <c r="HQ131" s="122"/>
      <c r="HR131" s="122"/>
      <c r="HS131" s="122"/>
      <c r="HT131" s="122"/>
      <c r="HU131" s="122"/>
      <c r="HV131" s="122"/>
      <c r="HW131" s="122"/>
      <c r="HX131" s="122"/>
      <c r="HY131" s="122"/>
      <c r="HZ131" s="122"/>
      <c r="IA131" s="122"/>
      <c r="IB131" s="122"/>
      <c r="IC131" s="122"/>
      <c r="ID131" s="122"/>
      <c r="IE131" s="122"/>
      <c r="IF131" s="122"/>
      <c r="IG131" s="122"/>
      <c r="IH131" s="122"/>
      <c r="II131" s="122"/>
      <c r="IJ131" s="122"/>
      <c r="IK131" s="122"/>
      <c r="IL131" s="122"/>
      <c r="IM131" s="122"/>
      <c r="IN131" s="122"/>
      <c r="IO131" s="122"/>
      <c r="IP131" s="122"/>
      <c r="IQ131" s="122"/>
      <c r="IR131" s="122"/>
      <c r="IS131" s="122"/>
      <c r="IT131" s="122"/>
      <c r="IU131" s="122"/>
      <c r="IV131" s="122"/>
      <c r="IW131" s="122"/>
      <c r="IX131" s="122"/>
      <c r="IY131" s="122"/>
      <c r="IZ131" s="122"/>
      <c r="JA131" s="122"/>
      <c r="JB131" s="122"/>
      <c r="JC131" s="122"/>
      <c r="JD131" s="122"/>
      <c r="JE131" s="122"/>
      <c r="JF131" s="122"/>
      <c r="JG131" s="122"/>
      <c r="JH131" s="122"/>
      <c r="JI131" s="122"/>
      <c r="JJ131" s="122"/>
      <c r="JK131" s="122"/>
    </row>
    <row r="132" spans="1:271" ht="30" customHeight="1">
      <c r="A132" s="88" t="s">
        <v>20</v>
      </c>
      <c r="B132" s="69"/>
      <c r="C132" s="69"/>
      <c r="D132" s="69"/>
      <c r="E132" s="69"/>
      <c r="F132" s="69"/>
      <c r="G132" s="87"/>
      <c r="H132" s="10"/>
      <c r="I132" s="86">
        <f>I119+I123+I128+I131</f>
        <v>0</v>
      </c>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c r="AZ132" s="2"/>
      <c r="BA132" s="2"/>
      <c r="BB132" s="2"/>
      <c r="BC132" s="2"/>
      <c r="BD132" s="2"/>
      <c r="BE132" s="2"/>
      <c r="BF132" s="2"/>
      <c r="BG132" s="2"/>
      <c r="BH132" s="2"/>
      <c r="BI132" s="2"/>
      <c r="BJ132" s="2"/>
      <c r="BK132" s="2"/>
      <c r="BL132" s="2"/>
      <c r="BM132" s="2"/>
      <c r="BN132" s="2"/>
      <c r="BO132" s="2"/>
      <c r="BP132" s="2"/>
      <c r="BQ132" s="2"/>
      <c r="BR132" s="2"/>
      <c r="BS132" s="2"/>
      <c r="BT132" s="2"/>
      <c r="BU132" s="2"/>
      <c r="BV132" s="2"/>
      <c r="BW132" s="2"/>
      <c r="BX132" s="2"/>
      <c r="BY132" s="2"/>
      <c r="BZ132" s="2"/>
      <c r="CA132" s="2"/>
      <c r="CB132" s="2"/>
      <c r="CC132" s="2"/>
      <c r="CD132" s="2"/>
      <c r="CE132" s="2"/>
      <c r="CF132" s="2"/>
      <c r="CG132" s="2"/>
      <c r="CH132" s="2"/>
      <c r="CI132" s="2"/>
      <c r="CJ132" s="2"/>
      <c r="CK132" s="2"/>
      <c r="CL132" s="2"/>
      <c r="CM132" s="2"/>
      <c r="CN132" s="2"/>
      <c r="CO132" s="2"/>
      <c r="CP132" s="2"/>
      <c r="CQ132" s="2"/>
      <c r="CR132" s="2"/>
      <c r="CS132" s="2"/>
      <c r="CT132" s="2"/>
      <c r="CU132" s="2"/>
      <c r="CV132" s="2"/>
      <c r="CW132" s="2"/>
      <c r="CX132" s="2"/>
      <c r="CY132" s="2"/>
      <c r="CZ132" s="2"/>
      <c r="DA132" s="2"/>
      <c r="DB132" s="2"/>
      <c r="DC132" s="2"/>
      <c r="DD132" s="2"/>
      <c r="DE132" s="2"/>
      <c r="DF132" s="2"/>
      <c r="DG132" s="2"/>
      <c r="DH132" s="2"/>
      <c r="DI132" s="2"/>
      <c r="DJ132" s="2"/>
      <c r="DK132" s="2"/>
      <c r="DL132" s="2"/>
      <c r="DM132" s="2"/>
      <c r="DN132" s="2"/>
      <c r="DO132" s="2"/>
      <c r="DP132" s="2"/>
      <c r="DQ132" s="2"/>
      <c r="DR132" s="2"/>
      <c r="DS132" s="2"/>
      <c r="DT132" s="2"/>
      <c r="DU132" s="2"/>
      <c r="DV132" s="2"/>
      <c r="DW132" s="2"/>
      <c r="DX132" s="2"/>
      <c r="DY132" s="2"/>
      <c r="DZ132" s="2"/>
      <c r="EA132" s="2"/>
      <c r="EB132" s="2"/>
      <c r="EC132" s="2"/>
      <c r="ED132" s="2"/>
      <c r="EE132" s="2"/>
      <c r="EF132" s="2"/>
      <c r="EG132" s="2"/>
      <c r="EH132" s="2"/>
      <c r="EI132" s="2"/>
      <c r="EJ132" s="2"/>
      <c r="EK132" s="2"/>
      <c r="EL132" s="2"/>
      <c r="EM132" s="2"/>
      <c r="EN132" s="2"/>
      <c r="EO132" s="2"/>
      <c r="EP132" s="2"/>
      <c r="EQ132" s="2"/>
      <c r="ER132" s="2"/>
      <c r="ES132" s="2"/>
      <c r="ET132" s="2"/>
      <c r="EU132" s="2"/>
      <c r="EV132" s="2"/>
      <c r="EW132" s="2"/>
      <c r="EX132" s="2"/>
      <c r="EY132" s="2"/>
      <c r="EZ132" s="2"/>
      <c r="FA132" s="2"/>
      <c r="FB132" s="2"/>
      <c r="FC132" s="2"/>
      <c r="FD132" s="2"/>
      <c r="FE132" s="2"/>
      <c r="FF132" s="2"/>
      <c r="FG132" s="2"/>
      <c r="FH132" s="2"/>
      <c r="FI132" s="2"/>
      <c r="FJ132" s="2"/>
      <c r="FK132" s="2"/>
      <c r="FL132" s="2"/>
      <c r="FM132" s="2"/>
      <c r="FN132" s="2"/>
      <c r="FO132" s="2"/>
      <c r="FP132" s="2"/>
      <c r="FQ132" s="2"/>
      <c r="FR132" s="2"/>
      <c r="FS132" s="2"/>
      <c r="FT132" s="2"/>
      <c r="FU132" s="2"/>
      <c r="FV132" s="2"/>
      <c r="FW132" s="2"/>
      <c r="FX132" s="2"/>
      <c r="FY132" s="2"/>
      <c r="FZ132" s="2"/>
      <c r="GA132" s="2"/>
      <c r="GB132" s="2"/>
      <c r="GC132" s="2"/>
      <c r="GD132" s="2"/>
      <c r="GE132" s="2"/>
      <c r="GF132" s="2"/>
      <c r="GG132" s="2"/>
      <c r="GH132" s="2"/>
      <c r="GI132" s="2"/>
      <c r="GJ132" s="2"/>
      <c r="GK132" s="2"/>
      <c r="GL132" s="2"/>
      <c r="GM132" s="2"/>
      <c r="GN132" s="2"/>
      <c r="GO132" s="2"/>
      <c r="GP132" s="2"/>
      <c r="GQ132" s="2"/>
      <c r="GR132" s="2"/>
      <c r="GS132" s="2"/>
      <c r="GT132" s="2"/>
      <c r="GU132" s="2"/>
      <c r="GV132" s="2"/>
      <c r="GW132" s="2"/>
      <c r="GX132" s="2"/>
      <c r="GY132" s="2"/>
      <c r="GZ132" s="2"/>
      <c r="HA132" s="2"/>
      <c r="HB132" s="2"/>
      <c r="HC132" s="2"/>
      <c r="HD132" s="2"/>
      <c r="HE132" s="2"/>
      <c r="HF132" s="2"/>
      <c r="HG132" s="2"/>
      <c r="HH132" s="2"/>
      <c r="HI132" s="2"/>
      <c r="HJ132" s="2"/>
      <c r="HK132" s="2"/>
      <c r="HL132" s="2"/>
      <c r="HM132" s="2"/>
      <c r="HN132" s="2"/>
      <c r="HO132" s="2"/>
      <c r="HP132" s="2"/>
      <c r="HQ132" s="2"/>
      <c r="HR132" s="2"/>
      <c r="HS132" s="2"/>
      <c r="HT132" s="2"/>
      <c r="HU132" s="2"/>
      <c r="HV132" s="2"/>
      <c r="HW132" s="2"/>
      <c r="HX132" s="2"/>
      <c r="HY132" s="2"/>
      <c r="HZ132" s="2"/>
      <c r="IA132" s="2"/>
      <c r="IB132" s="2"/>
      <c r="IC132" s="2"/>
      <c r="ID132" s="2"/>
      <c r="IE132" s="2"/>
      <c r="IF132" s="2"/>
      <c r="IG132" s="2"/>
      <c r="IH132" s="2"/>
      <c r="II132" s="2"/>
      <c r="IJ132" s="2"/>
      <c r="IK132" s="2"/>
      <c r="IL132" s="2"/>
      <c r="IM132" s="2"/>
      <c r="IN132" s="2"/>
      <c r="IO132" s="2"/>
      <c r="IP132" s="2"/>
      <c r="IQ132" s="2"/>
      <c r="IR132" s="2"/>
      <c r="IS132" s="2"/>
      <c r="IT132" s="2"/>
      <c r="IU132" s="2"/>
      <c r="IV132" s="2"/>
      <c r="IW132" s="2"/>
      <c r="IX132" s="2"/>
      <c r="IY132" s="2"/>
      <c r="IZ132" s="2"/>
      <c r="JA132" s="2"/>
      <c r="JB132" s="2"/>
      <c r="JC132" s="2"/>
      <c r="JD132" s="2"/>
      <c r="JE132" s="2"/>
      <c r="JF132" s="2"/>
      <c r="JG132" s="2"/>
      <c r="JH132" s="2"/>
      <c r="JI132" s="2"/>
      <c r="JJ132" s="2"/>
      <c r="JK132" s="2"/>
    </row>
    <row r="134" spans="1:271">
      <c r="A134" s="5"/>
      <c r="B134" s="5"/>
      <c r="C134" s="5"/>
      <c r="D134" s="5"/>
      <c r="F134" s="5"/>
      <c r="G134" s="5"/>
      <c r="H134" s="5"/>
      <c r="I134" s="5"/>
      <c r="J134" s="50"/>
    </row>
    <row r="135" spans="1:271" ht="18" customHeight="1">
      <c r="A135" s="5"/>
      <c r="B135" s="5"/>
      <c r="C135" s="5"/>
      <c r="D135" s="5"/>
      <c r="F135" s="5"/>
      <c r="G135" s="5"/>
      <c r="H135" s="5"/>
      <c r="I135" s="5"/>
    </row>
    <row r="136" spans="1:271" ht="18" customHeight="1">
      <c r="A136" s="5"/>
      <c r="B136" s="5"/>
      <c r="C136" s="5"/>
      <c r="D136" s="5"/>
      <c r="F136" s="5"/>
      <c r="G136" s="5"/>
      <c r="H136" s="5"/>
      <c r="I136" s="5"/>
    </row>
    <row r="137" spans="1:271" ht="18" customHeight="1">
      <c r="A137" s="5"/>
      <c r="B137" s="5"/>
      <c r="C137" s="5"/>
      <c r="D137" s="5"/>
      <c r="F137" s="5"/>
      <c r="G137" s="5"/>
      <c r="H137" s="5"/>
      <c r="I137" s="5"/>
    </row>
    <row r="138" spans="1:271" ht="18" customHeight="1">
      <c r="A138" s="5"/>
      <c r="B138" s="5"/>
      <c r="C138" s="5"/>
      <c r="D138" s="5"/>
      <c r="F138" s="5"/>
      <c r="G138" s="5"/>
      <c r="H138" s="5"/>
      <c r="I138" s="5"/>
    </row>
    <row r="139" spans="1:271" ht="18" customHeight="1">
      <c r="A139" s="5"/>
      <c r="B139" s="5"/>
      <c r="C139" s="5"/>
      <c r="D139" s="5"/>
      <c r="F139" s="5"/>
      <c r="G139" s="5"/>
      <c r="H139" s="5"/>
      <c r="I139" s="5"/>
    </row>
    <row r="140" spans="1:271">
      <c r="A140" s="5"/>
      <c r="B140" s="5"/>
      <c r="C140" s="5"/>
      <c r="D140" s="5"/>
      <c r="F140" s="5"/>
      <c r="G140" s="5"/>
      <c r="H140" s="5"/>
      <c r="I140" s="5"/>
    </row>
    <row r="141" spans="1:271" ht="18" customHeight="1">
      <c r="A141" s="5"/>
      <c r="B141" s="5"/>
      <c r="C141" s="5"/>
      <c r="D141" s="5"/>
      <c r="F141" s="5"/>
      <c r="G141" s="5"/>
      <c r="H141" s="5"/>
      <c r="I141" s="5"/>
    </row>
    <row r="142" spans="1:271" ht="18" customHeight="1">
      <c r="A142" s="5"/>
      <c r="B142" s="5"/>
      <c r="C142" s="5"/>
      <c r="D142" s="5"/>
      <c r="F142" s="5"/>
      <c r="G142" s="5"/>
      <c r="H142" s="5"/>
      <c r="I142" s="5"/>
    </row>
    <row r="143" spans="1:271" ht="18" customHeight="1">
      <c r="A143" s="5"/>
      <c r="B143" s="5"/>
      <c r="C143" s="5"/>
      <c r="D143" s="5"/>
      <c r="F143" s="5"/>
      <c r="G143" s="5"/>
      <c r="H143" s="5"/>
      <c r="I143" s="5"/>
    </row>
    <row r="144" spans="1:271" ht="18" customHeight="1">
      <c r="A144" s="5"/>
      <c r="B144" s="5"/>
      <c r="C144" s="5"/>
      <c r="D144" s="5"/>
      <c r="F144" s="5"/>
      <c r="G144" s="5"/>
      <c r="H144" s="5"/>
      <c r="I144" s="5"/>
    </row>
    <row r="145" spans="1:9" ht="18" customHeight="1">
      <c r="A145" s="5"/>
      <c r="B145" s="5"/>
      <c r="C145" s="5"/>
      <c r="D145" s="5"/>
      <c r="F145" s="5"/>
      <c r="G145" s="5"/>
      <c r="H145" s="5"/>
      <c r="I145" s="5"/>
    </row>
    <row r="146" spans="1:9" ht="18" customHeight="1">
      <c r="A146" s="5"/>
      <c r="B146" s="5"/>
      <c r="C146" s="5"/>
      <c r="D146" s="5"/>
      <c r="F146" s="5"/>
      <c r="G146" s="5"/>
      <c r="H146" s="5"/>
      <c r="I146" s="5"/>
    </row>
    <row r="147" spans="1:9">
      <c r="A147" s="5"/>
      <c r="B147" s="5"/>
      <c r="C147" s="5"/>
      <c r="D147" s="5"/>
      <c r="F147" s="5"/>
      <c r="G147" s="5"/>
      <c r="H147" s="5"/>
      <c r="I147" s="5"/>
    </row>
  </sheetData>
  <mergeCells count="8">
    <mergeCell ref="A7:B7"/>
    <mergeCell ref="E10:E14"/>
    <mergeCell ref="A1:I1"/>
    <mergeCell ref="A2:B2"/>
    <mergeCell ref="C2:I2"/>
    <mergeCell ref="A3:I3"/>
    <mergeCell ref="A4:I4"/>
    <mergeCell ref="A5:I5"/>
  </mergeCells>
  <phoneticPr fontId="40" type="noConversion"/>
  <printOptions horizontalCentered="1"/>
  <pageMargins left="0.23622047244094491" right="0.23622047244094491" top="0.39370078740157483" bottom="0.59055118110236227" header="0.31496062992125984" footer="0.31496062992125984"/>
  <pageSetup paperSize="9" scale="51" fitToHeight="0" orientation="portrait" r:id="rId1"/>
  <headerFooter alignWithMargins="0">
    <oddFooter>Page &amp;P de &amp;N</oddFooter>
  </headerFooter>
  <rowBreaks count="2" manualBreakCount="2">
    <brk id="54" max="8" man="1"/>
    <brk id="112"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04 </vt:lpstr>
      <vt:lpstr>'LOT 04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dc:creator>
  <cp:lastModifiedBy>theo</cp:lastModifiedBy>
  <cp:lastPrinted>2026-01-15T00:06:37Z</cp:lastPrinted>
  <dcterms:created xsi:type="dcterms:W3CDTF">2024-06-28T02:17:59Z</dcterms:created>
  <dcterms:modified xsi:type="dcterms:W3CDTF">2026-01-31T00:10:57Z</dcterms:modified>
</cp:coreProperties>
</file>